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90" windowHeight="435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<sst xmlns="http://schemas.openxmlformats.org/spreadsheetml/2006/main" count="227" uniqueCount="180">
  <si>
    <t>Sikora Artur</t>
  </si>
  <si>
    <t>Łuczkowski Zygmunt</t>
  </si>
  <si>
    <t>Maciejewski Bogusław</t>
  </si>
  <si>
    <t>Kałaczyński Ryszard</t>
  </si>
  <si>
    <t>Witunia</t>
  </si>
  <si>
    <t>Kwidzyn</t>
  </si>
  <si>
    <t>Bydgoszcz</t>
  </si>
  <si>
    <t>Andersz Ryszard</t>
  </si>
  <si>
    <t>Pleszew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</si>
  <si>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</si>
  <si>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</si>
  <si>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</si>
  <si>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</si>
  <si>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</si>
  <si>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</si>
  <si>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</si>
  <si>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</si>
  <si>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</si>
  <si>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</si>
  <si>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</si>
  <si>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</si>
  <si>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</si>
  <si>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Fijałkowski Waldemar</t>
  </si>
  <si>
    <t>Trzebnica</t>
  </si>
  <si>
    <t>Wyrobek Monika</t>
  </si>
  <si>
    <t>Górski Marian</t>
  </si>
  <si>
    <t>Solec Kujawski</t>
  </si>
  <si>
    <t>Napierała Andrzej</t>
  </si>
  <si>
    <t>Gostyń</t>
  </si>
  <si>
    <t>Francikowska Dorota</t>
  </si>
  <si>
    <t>Dąbki</t>
  </si>
  <si>
    <t>Motylska Aleksa</t>
  </si>
  <si>
    <t>Mogilno</t>
  </si>
  <si>
    <t>Kasierska Ewa Katarzyna</t>
  </si>
  <si>
    <t>Poznań</t>
  </si>
  <si>
    <t>Witczak Jolanta</t>
  </si>
  <si>
    <t>Karkowska Wiesława</t>
  </si>
  <si>
    <t>Baranowo</t>
  </si>
  <si>
    <t>Gwóźdź Kamil</t>
  </si>
  <si>
    <t>Pawłowski Tomasz</t>
  </si>
  <si>
    <t>Dobrzyca</t>
  </si>
  <si>
    <t>Milczarek Paweł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</si>
  <si>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2017 -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maratończyków</t>
    </r>
  </si>
  <si>
    <t>Kriese Piotr</t>
  </si>
  <si>
    <t>Runowo</t>
  </si>
  <si>
    <t>Aleksandrowicz Krzysztof</t>
  </si>
  <si>
    <t>Tczew</t>
  </si>
  <si>
    <t>Brzeziński Marek</t>
  </si>
  <si>
    <t>Odense / Dania</t>
  </si>
  <si>
    <t>Lundahl Alex</t>
  </si>
  <si>
    <t>Veflinge / Dania</t>
  </si>
  <si>
    <t>Brączyk Krzysztof</t>
  </si>
  <si>
    <t>Zaworski Jacek</t>
  </si>
  <si>
    <t>Wodejko Artur</t>
  </si>
  <si>
    <t>Tarnowo Podgórne</t>
  </si>
  <si>
    <t>Gdynia</t>
  </si>
  <si>
    <t>Pobłocki Jan</t>
  </si>
  <si>
    <t>Sypniewska Hanna</t>
  </si>
  <si>
    <t>Gdańsk</t>
  </si>
  <si>
    <t>Kujatt Wojciech</t>
  </si>
  <si>
    <t>Milachowski Sebastian</t>
  </si>
  <si>
    <t>Słotwiński Damian</t>
  </si>
  <si>
    <t>Uników</t>
  </si>
  <si>
    <t>Koszarek Andrzej</t>
  </si>
  <si>
    <t>Koszarek Maciej</t>
  </si>
  <si>
    <t>Śrem</t>
  </si>
  <si>
    <t>Darowski Dariusz</t>
  </si>
  <si>
    <t>Górnowicz Andrzej</t>
  </si>
  <si>
    <t>Chojnice</t>
  </si>
  <si>
    <t>Cisek Mirosław</t>
  </si>
  <si>
    <t>Lasota Mirosław</t>
  </si>
  <si>
    <t>Wałcz</t>
  </si>
  <si>
    <t>Lasota Irena</t>
  </si>
  <si>
    <t>Fila Antoni</t>
  </si>
  <si>
    <t>Sztum</t>
  </si>
  <si>
    <t>Piaseczno</t>
  </si>
  <si>
    <t>Oskierko Roman</t>
  </si>
  <si>
    <t>Biełków</t>
  </si>
  <si>
    <t>Mińsk</t>
  </si>
  <si>
    <t>Winnicki Stanisław</t>
  </si>
  <si>
    <t>Rów</t>
  </si>
  <si>
    <t>Nic Jakub</t>
  </si>
  <si>
    <t>Maksymilianowo</t>
  </si>
  <si>
    <t>Zach Sebastian</t>
  </si>
  <si>
    <t>Mejgier Karol</t>
  </si>
  <si>
    <t>Giemza Stanisław</t>
  </si>
  <si>
    <t>Bielsko Biała</t>
  </si>
  <si>
    <t>Katowice</t>
  </si>
  <si>
    <t>Łyscarz Józef</t>
  </si>
  <si>
    <t>Mańkowski Dariusz</t>
  </si>
  <si>
    <t>Jastrowie</t>
  </si>
  <si>
    <t>Perlińska Dominika</t>
  </si>
  <si>
    <t>Łożyński Jacek</t>
  </si>
  <si>
    <t>Pfajfer Marek</t>
  </si>
  <si>
    <t>Przybysz Marcin</t>
  </si>
  <si>
    <t>Sepólno</t>
  </si>
  <si>
    <t>Legbąd</t>
  </si>
  <si>
    <t>Zawidzki Krzysztof</t>
  </si>
  <si>
    <t>Gil Barbara</t>
  </si>
  <si>
    <t>Sierpc</t>
  </si>
  <si>
    <t>Karlak Andrzej</t>
  </si>
  <si>
    <t>Warszawa</t>
  </si>
  <si>
    <t>Kuśnierz Paweł</t>
  </si>
  <si>
    <t>Kazimierz</t>
  </si>
  <si>
    <t>Dziedzic Izabela</t>
  </si>
  <si>
    <t>Jackiewicz Arkadiusz</t>
  </si>
  <si>
    <t>Głogów</t>
  </si>
  <si>
    <t>Kurkus Aleksander</t>
  </si>
  <si>
    <t>Drobiewski Paweł</t>
  </si>
  <si>
    <t>Śmiżowo</t>
  </si>
  <si>
    <t>Kumkiewicz Dariusz</t>
  </si>
  <si>
    <t>Przełęki</t>
  </si>
  <si>
    <t>Słodownik Rafał</t>
  </si>
  <si>
    <t>Zielonka</t>
  </si>
  <si>
    <t>Repka Marek</t>
  </si>
  <si>
    <t>Krasicki Michał</t>
  </si>
  <si>
    <t>Zach Aneta</t>
  </si>
  <si>
    <t>Heller Zdzisław</t>
  </si>
  <si>
    <t>Koszalin</t>
  </si>
  <si>
    <t>Kamiński Mirosław</t>
  </si>
  <si>
    <t>Grudziądz</t>
  </si>
  <si>
    <t>Bona-Szwede Justyna</t>
  </si>
  <si>
    <t>Remberk Michał</t>
  </si>
  <si>
    <t>Joanna Szeler</t>
  </si>
  <si>
    <t>Strykowski Jarosław</t>
  </si>
  <si>
    <t>Bogdanowicz Beata</t>
  </si>
  <si>
    <t>Reiter Eugeniusz</t>
  </si>
  <si>
    <t>Juzefowicz Maciej</t>
  </si>
  <si>
    <t>Koziegłowy</t>
  </si>
  <si>
    <t>Grzerorek Krzysztof</t>
  </si>
  <si>
    <t>Plutka Seweryn</t>
  </si>
  <si>
    <t>Tessa Karol</t>
  </si>
  <si>
    <t>Lisi Ogon</t>
  </si>
  <si>
    <t>Kołtysz Roman</t>
  </si>
  <si>
    <t>Myszków</t>
  </si>
  <si>
    <t>Sadek Jarosław</t>
  </si>
  <si>
    <t>Piła</t>
  </si>
  <si>
    <t>Borowski Dariusz</t>
  </si>
  <si>
    <t>Coinice</t>
  </si>
  <si>
    <t>Grzybała Andrzej</t>
  </si>
  <si>
    <t>Łomża</t>
  </si>
  <si>
    <t>Ruta Tadeusz</t>
  </si>
  <si>
    <t>Dobra Nowiny</t>
  </si>
  <si>
    <t>Remberk Barbara</t>
  </si>
  <si>
    <t>Malinowski Zbigniew</t>
  </si>
  <si>
    <t>Lipiński Krzysztof</t>
  </si>
  <si>
    <t>Przybylska Katarzyna</t>
  </si>
  <si>
    <t>Wyrzykowski Andrzej</t>
  </si>
  <si>
    <t>Walińska Agnieszka</t>
  </si>
  <si>
    <t>Zakościelny Krzysztof</t>
  </si>
  <si>
    <t>Kabata Jacek</t>
  </si>
  <si>
    <t>Dudek Edward</t>
  </si>
  <si>
    <t>Bujak Justyna</t>
  </si>
  <si>
    <t>Drygalski Dominik</t>
  </si>
  <si>
    <t>Mruk Patrycja</t>
  </si>
  <si>
    <t>Grajewska Beata</t>
  </si>
  <si>
    <t>Mrzeżyno</t>
  </si>
  <si>
    <t>Radziechowy</t>
  </si>
  <si>
    <t>Kołobrzeg</t>
  </si>
  <si>
    <t>Jurnachno Edward</t>
  </si>
  <si>
    <t>Bełchatów</t>
  </si>
  <si>
    <t>Knopik Artur</t>
  </si>
  <si>
    <t>Bartkowiak Grzegorz</t>
  </si>
  <si>
    <t>Perlewski Robert</t>
  </si>
  <si>
    <t>Grubowicz Jarosław</t>
  </si>
  <si>
    <t>Złotów</t>
  </si>
  <si>
    <t>Wolsztyn</t>
  </si>
  <si>
    <t>Jastrzembski Edmund</t>
  </si>
  <si>
    <t>Perzejewski Robert</t>
  </si>
  <si>
    <t>Rutkowska Anna</t>
  </si>
  <si>
    <t xml:space="preserve">Zarożny Szymon </t>
  </si>
  <si>
    <t>Księginice</t>
  </si>
  <si>
    <t>Asayevich Roman</t>
  </si>
  <si>
    <t>Romecz-Kazik Gabriela</t>
  </si>
  <si>
    <t>Słupsk</t>
  </si>
  <si>
    <t>Golino</t>
  </si>
  <si>
    <t>Czuchwicki Wacław</t>
  </si>
  <si>
    <t>Kołodziejczak Łukasz</t>
  </si>
  <si>
    <t>Maraton Wigilijny</t>
  </si>
  <si>
    <t>148 30-12-2017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</si>
</sst>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[h]:mm:ss;@"/>
    <numFmt numFmtId="182" formatCode="yy/mm/dd;@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0"/>
      <color indexed="17"/>
      <name val="Arial Black"/>
      <family val="2"/>
    </font>
    <font>
      <b/>
      <sz val="12"/>
      <color indexed="17"/>
      <name val="Arial Black"/>
      <family val="2"/>
    </font>
    <font>
      <sz val="10"/>
      <color indexed="17"/>
      <name val="Arial Black"/>
      <family val="2"/>
    </font>
    <font>
      <b/>
      <sz val="20"/>
      <color indexed="17"/>
      <name val="Algerian"/>
      <family val="5"/>
    </font>
    <font>
      <b/>
      <sz val="10"/>
      <color indexed="12"/>
      <name val="Arial"/>
      <family val="2"/>
    </font>
    <font>
      <b/>
      <sz val="7"/>
      <color indexed="58"/>
      <name val="Verdana"/>
      <family val="2"/>
    </font>
    <font>
      <b/>
      <sz val="10"/>
      <color indexed="58"/>
      <name val="Verdana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24" borderId="11" xfId="53" applyFont="1" applyFill="1" applyBorder="1" applyAlignment="1">
      <alignment horizontal="center" vertical="center"/>
      <protection/>
    </xf>
    <xf numFmtId="0" fontId="26" fillId="24" borderId="11" xfId="53" applyFont="1" applyFill="1" applyBorder="1" applyAlignment="1">
      <alignment horizontal="center" vertical="center"/>
      <protection/>
    </xf>
    <xf numFmtId="0" fontId="25" fillId="24" borderId="12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8" fillId="25" borderId="13" xfId="0" applyFont="1" applyFill="1" applyBorder="1" applyAlignment="1">
      <alignment horizontal="center"/>
    </xf>
    <xf numFmtId="3" fontId="28" fillId="25" borderId="14" xfId="53" applyNumberFormat="1" applyFont="1" applyFill="1" applyBorder="1" applyAlignment="1">
      <alignment horizontal="center" vertical="center"/>
      <protection/>
    </xf>
    <xf numFmtId="0" fontId="28" fillId="25" borderId="15" xfId="53" applyFont="1" applyFill="1" applyBorder="1" applyAlignment="1">
      <alignment vertical="center"/>
      <protection/>
    </xf>
    <xf numFmtId="0" fontId="28" fillId="25" borderId="15" xfId="53" applyFont="1" applyFill="1" applyBorder="1" applyAlignment="1">
      <alignment horizontal="left" vertical="center"/>
      <protection/>
    </xf>
    <xf numFmtId="172" fontId="28" fillId="25" borderId="14" xfId="53" applyNumberFormat="1" applyFont="1" applyFill="1" applyBorder="1" applyAlignment="1">
      <alignment horizontal="center" vertical="center"/>
      <protection/>
    </xf>
    <xf numFmtId="181" fontId="28" fillId="25" borderId="14" xfId="53" applyNumberFormat="1" applyFont="1" applyFill="1" applyBorder="1" applyAlignment="1">
      <alignment horizontal="center" vertical="center"/>
      <protection/>
    </xf>
    <xf numFmtId="0" fontId="28" fillId="25" borderId="16" xfId="53" applyFont="1" applyFill="1" applyBorder="1" applyAlignment="1">
      <alignment vertical="center"/>
      <protection/>
    </xf>
    <xf numFmtId="0" fontId="28" fillId="25" borderId="16" xfId="53" applyFont="1" applyFill="1" applyBorder="1" applyAlignment="1">
      <alignment horizontal="left" vertical="center"/>
      <protection/>
    </xf>
    <xf numFmtId="0" fontId="28" fillId="25" borderId="17" xfId="53" applyFont="1" applyFill="1" applyBorder="1" applyAlignment="1">
      <alignment vertical="center"/>
      <protection/>
    </xf>
    <xf numFmtId="0" fontId="28" fillId="25" borderId="17" xfId="53" applyFont="1" applyFill="1" applyBorder="1" applyAlignment="1">
      <alignment horizontal="left" vertical="center"/>
      <protection/>
    </xf>
    <xf numFmtId="0" fontId="28" fillId="25" borderId="18" xfId="53" applyFont="1" applyFill="1" applyBorder="1" applyAlignment="1">
      <alignment horizontal="left" vertical="center"/>
      <protection/>
    </xf>
    <xf numFmtId="0" fontId="28" fillId="25" borderId="19" xfId="53" applyFont="1" applyFill="1" applyBorder="1" applyAlignment="1">
      <alignment vertical="center"/>
      <protection/>
    </xf>
    <xf numFmtId="0" fontId="28" fillId="25" borderId="18" xfId="53" applyFont="1" applyFill="1" applyBorder="1" applyAlignment="1">
      <alignment vertical="center"/>
      <protection/>
    </xf>
    <xf numFmtId="3" fontId="34" fillId="25" borderId="14" xfId="53" applyNumberFormat="1" applyFont="1" applyFill="1" applyBorder="1" applyAlignment="1">
      <alignment horizontal="center" vertical="center"/>
      <protection/>
    </xf>
    <xf numFmtId="172" fontId="34" fillId="25" borderId="14" xfId="53" applyNumberFormat="1" applyFont="1" applyFill="1" applyBorder="1" applyAlignment="1">
      <alignment horizontal="center" vertical="center"/>
      <protection/>
    </xf>
    <xf numFmtId="0" fontId="34" fillId="25" borderId="16" xfId="53" applyFont="1" applyFill="1" applyBorder="1" applyAlignment="1">
      <alignment horizontal="left" vertical="center"/>
      <protection/>
    </xf>
    <xf numFmtId="0" fontId="34" fillId="25" borderId="19" xfId="53" applyFont="1" applyFill="1" applyBorder="1" applyAlignment="1">
      <alignment vertical="center"/>
      <protection/>
    </xf>
    <xf numFmtId="0" fontId="28" fillId="25" borderId="19" xfId="53" applyFont="1" applyFill="1" applyBorder="1" applyAlignment="1">
      <alignment horizontal="left" vertical="center"/>
      <protection/>
    </xf>
    <xf numFmtId="0" fontId="28" fillId="25" borderId="16" xfId="0" applyFont="1" applyFill="1" applyBorder="1" applyAlignment="1">
      <alignment/>
    </xf>
    <xf numFmtId="0" fontId="28" fillId="25" borderId="19" xfId="0" applyFont="1" applyFill="1" applyBorder="1" applyAlignment="1">
      <alignment horizontal="center"/>
    </xf>
    <xf numFmtId="3" fontId="28" fillId="25" borderId="19" xfId="53" applyNumberFormat="1" applyFont="1" applyFill="1" applyBorder="1" applyAlignment="1">
      <alignment horizontal="center" vertical="center"/>
      <protection/>
    </xf>
    <xf numFmtId="172" fontId="28" fillId="25" borderId="19" xfId="53" applyNumberFormat="1" applyFont="1" applyFill="1" applyBorder="1" applyAlignment="1">
      <alignment horizontal="center" vertical="center"/>
      <protection/>
    </xf>
    <xf numFmtId="181" fontId="28" fillId="25" borderId="19" xfId="53" applyNumberFormat="1" applyFont="1" applyFill="1" applyBorder="1" applyAlignment="1">
      <alignment horizontal="center" vertical="center"/>
      <protection/>
    </xf>
    <xf numFmtId="45" fontId="28" fillId="25" borderId="19" xfId="53" applyNumberFormat="1" applyFont="1" applyFill="1" applyBorder="1" applyAlignment="1">
      <alignment horizontal="center" vertical="center"/>
      <protection/>
    </xf>
    <xf numFmtId="0" fontId="28" fillId="25" borderId="19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81" fontId="28" fillId="0" borderId="0" xfId="0" applyNumberFormat="1" applyFont="1" applyAlignment="1">
      <alignment/>
    </xf>
    <xf numFmtId="181" fontId="34" fillId="0" borderId="19" xfId="52" applyNumberFormat="1" applyFont="1" applyBorder="1" applyAlignment="1">
      <alignment horizontal="center"/>
      <protection/>
    </xf>
    <xf numFmtId="0" fontId="24" fillId="24" borderId="20" xfId="0" applyFont="1" applyFill="1" applyBorder="1" applyAlignment="1">
      <alignment horizontal="center" vertical="center"/>
    </xf>
    <xf numFmtId="45" fontId="28" fillId="25" borderId="21" xfId="53" applyNumberFormat="1" applyFont="1" applyFill="1" applyBorder="1" applyAlignment="1">
      <alignment horizontal="center" vertical="center"/>
      <protection/>
    </xf>
    <xf numFmtId="45" fontId="34" fillId="25" borderId="21" xfId="53" applyNumberFormat="1" applyFont="1" applyFill="1" applyBorder="1" applyAlignment="1">
      <alignment horizontal="center" vertical="center"/>
      <protection/>
    </xf>
    <xf numFmtId="45" fontId="28" fillId="25" borderId="22" xfId="53" applyNumberFormat="1" applyFont="1" applyFill="1" applyBorder="1" applyAlignment="1">
      <alignment horizontal="center" vertical="center"/>
      <protection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4" fillId="24" borderId="20" xfId="0" applyNumberFormat="1" applyFont="1" applyFill="1" applyBorder="1" applyAlignment="1">
      <alignment horizontal="center" vertical="center"/>
    </xf>
    <xf numFmtId="0" fontId="34" fillId="25" borderId="19" xfId="53" applyFont="1" applyFill="1" applyBorder="1" applyAlignment="1">
      <alignment horizontal="left" vertical="center"/>
      <protection/>
    </xf>
    <xf numFmtId="3" fontId="34" fillId="25" borderId="19" xfId="53" applyNumberFormat="1" applyFont="1" applyFill="1" applyBorder="1" applyAlignment="1">
      <alignment horizontal="center" vertical="center"/>
      <protection/>
    </xf>
    <xf numFmtId="172" fontId="34" fillId="25" borderId="19" xfId="53" applyNumberFormat="1" applyFont="1" applyFill="1" applyBorder="1" applyAlignment="1">
      <alignment horizontal="center" vertical="center"/>
      <protection/>
    </xf>
    <xf numFmtId="0" fontId="24" fillId="26" borderId="24" xfId="0" applyFont="1" applyFill="1" applyBorder="1" applyAlignment="1">
      <alignment horizontal="center" vertical="center" wrapText="1"/>
    </xf>
    <xf numFmtId="181" fontId="34" fillId="0" borderId="19" xfId="53" applyNumberFormat="1" applyFont="1" applyFill="1" applyBorder="1" applyAlignment="1">
      <alignment horizontal="center" vertical="center"/>
      <protection/>
    </xf>
    <xf numFmtId="181" fontId="34" fillId="26" borderId="19" xfId="53" applyNumberFormat="1" applyFont="1" applyFill="1" applyBorder="1" applyAlignment="1">
      <alignment horizontal="center" vertical="center"/>
      <protection/>
    </xf>
    <xf numFmtId="181" fontId="34" fillId="0" borderId="19" xfId="0" applyNumberFormat="1" applyFont="1" applyBorder="1" applyAlignment="1">
      <alignment horizontal="center"/>
    </xf>
    <xf numFmtId="181" fontId="34" fillId="0" borderId="19" xfId="0" applyNumberFormat="1" applyFont="1" applyFill="1" applyBorder="1" applyAlignment="1">
      <alignment horizontal="center"/>
    </xf>
    <xf numFmtId="181" fontId="34" fillId="0" borderId="19" xfId="0" applyNumberFormat="1" applyFont="1" applyBorder="1" applyAlignment="1">
      <alignment/>
    </xf>
    <xf numFmtId="181" fontId="34" fillId="0" borderId="19" xfId="0" applyNumberFormat="1" applyFont="1" applyFill="1" applyBorder="1" applyAlignment="1">
      <alignment/>
    </xf>
    <xf numFmtId="181" fontId="34" fillId="26" borderId="19" xfId="0" applyNumberFormat="1" applyFont="1" applyFill="1" applyBorder="1" applyAlignment="1">
      <alignment/>
    </xf>
    <xf numFmtId="181" fontId="34" fillId="26" borderId="19" xfId="0" applyNumberFormat="1" applyFont="1" applyFill="1" applyBorder="1" applyAlignment="1">
      <alignment horizontal="center"/>
    </xf>
    <xf numFmtId="181" fontId="34" fillId="0" borderId="19" xfId="51" applyNumberFormat="1" applyFont="1" applyFill="1" applyBorder="1" applyAlignment="1">
      <alignment horizontal="center"/>
      <protection/>
    </xf>
    <xf numFmtId="0" fontId="35" fillId="0" borderId="19" xfId="0" applyFont="1" applyBorder="1" applyAlignment="1">
      <alignment/>
    </xf>
    <xf numFmtId="181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81" fontId="34" fillId="0" borderId="22" xfId="53" applyNumberFormat="1" applyFont="1" applyFill="1" applyBorder="1" applyAlignment="1">
      <alignment horizontal="center" vertical="center"/>
      <protection/>
    </xf>
    <xf numFmtId="181" fontId="34" fillId="0" borderId="22" xfId="0" applyNumberFormat="1" applyFont="1" applyFill="1" applyBorder="1" applyAlignment="1">
      <alignment/>
    </xf>
    <xf numFmtId="181" fontId="34" fillId="0" borderId="16" xfId="53" applyNumberFormat="1" applyFont="1" applyFill="1" applyBorder="1" applyAlignment="1">
      <alignment horizontal="center" vertical="center"/>
      <protection/>
    </xf>
    <xf numFmtId="181" fontId="34" fillId="0" borderId="16" xfId="0" applyNumberFormat="1" applyFont="1" applyFill="1" applyBorder="1" applyAlignment="1">
      <alignment/>
    </xf>
    <xf numFmtId="181" fontId="34" fillId="26" borderId="25" xfId="0" applyNumberFormat="1" applyFont="1" applyFill="1" applyBorder="1" applyAlignment="1">
      <alignment/>
    </xf>
    <xf numFmtId="181" fontId="34" fillId="0" borderId="25" xfId="0" applyNumberFormat="1" applyFont="1" applyFill="1" applyBorder="1" applyAlignment="1">
      <alignment/>
    </xf>
    <xf numFmtId="181" fontId="34" fillId="0" borderId="26" xfId="0" applyNumberFormat="1" applyFont="1" applyFill="1" applyBorder="1" applyAlignment="1">
      <alignment/>
    </xf>
    <xf numFmtId="181" fontId="34" fillId="0" borderId="22" xfId="0" applyNumberFormat="1" applyFont="1" applyBorder="1" applyAlignment="1">
      <alignment/>
    </xf>
    <xf numFmtId="0" fontId="34" fillId="0" borderId="19" xfId="0" applyFont="1" applyBorder="1" applyAlignment="1">
      <alignment/>
    </xf>
    <xf numFmtId="0" fontId="34" fillId="26" borderId="19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9" xfId="0" applyFont="1" applyBorder="1" applyAlignment="1">
      <alignment horizontal="center"/>
    </xf>
    <xf numFmtId="0" fontId="28" fillId="25" borderId="18" xfId="0" applyFont="1" applyFill="1" applyBorder="1" applyAlignment="1">
      <alignment/>
    </xf>
    <xf numFmtId="0" fontId="34" fillId="25" borderId="16" xfId="53" applyFont="1" applyFill="1" applyBorder="1" applyAlignment="1">
      <alignment vertical="center"/>
      <protection/>
    </xf>
    <xf numFmtId="0" fontId="34" fillId="0" borderId="16" xfId="0" applyFont="1" applyBorder="1" applyAlignment="1">
      <alignment/>
    </xf>
    <xf numFmtId="181" fontId="34" fillId="26" borderId="22" xfId="53" applyNumberFormat="1" applyFont="1" applyFill="1" applyBorder="1" applyAlignment="1">
      <alignment horizontal="center" vertical="center"/>
      <protection/>
    </xf>
    <xf numFmtId="0" fontId="34" fillId="26" borderId="22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22" xfId="0" applyFont="1" applyBorder="1" applyAlignment="1">
      <alignment/>
    </xf>
    <xf numFmtId="0" fontId="29" fillId="27" borderId="20" xfId="0" applyFont="1" applyFill="1" applyBorder="1" applyAlignment="1">
      <alignment horizontal="center" vertical="center"/>
    </xf>
    <xf numFmtId="0" fontId="24" fillId="27" borderId="24" xfId="0" applyFont="1" applyFill="1" applyBorder="1" applyAlignment="1">
      <alignment horizontal="center" vertical="center"/>
    </xf>
    <xf numFmtId="181" fontId="34" fillId="27" borderId="19" xfId="0" applyNumberFormat="1" applyFont="1" applyFill="1" applyBorder="1" applyAlignment="1">
      <alignment/>
    </xf>
    <xf numFmtId="0" fontId="34" fillId="27" borderId="19" xfId="0" applyFont="1" applyFill="1" applyBorder="1" applyAlignment="1">
      <alignment/>
    </xf>
    <xf numFmtId="0" fontId="23" fillId="24" borderId="27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2"/>
  <sheetViews>
    <sheetView tabSelected="1" zoomScale="70" zoomScaleNormal="70" zoomScalePageLayoutView="0" workbookViewId="0" topLeftCell="A1">
      <pane xSplit="8" ySplit="3" topLeftCell="BO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4" sqref="A24:IV24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29.00390625" style="0" customWidth="1"/>
    <col min="4" max="4" width="20.7109375" style="0" customWidth="1"/>
    <col min="5" max="5" width="7.7109375" style="0" customWidth="1"/>
    <col min="6" max="6" width="11.140625" style="0" customWidth="1"/>
    <col min="7" max="7" width="13.00390625" style="0" customWidth="1"/>
    <col min="8" max="8" width="12.421875" style="0" customWidth="1"/>
    <col min="9" max="48" width="8.7109375" style="0" customWidth="1"/>
    <col min="49" max="49" width="8.7109375" style="6" customWidth="1"/>
    <col min="50" max="53" width="8.7109375" style="0" customWidth="1"/>
    <col min="54" max="54" width="8.7109375" style="1" customWidth="1"/>
    <col min="55" max="62" width="8.7109375" style="0" customWidth="1"/>
    <col min="63" max="64" width="8.7109375" style="7" customWidth="1"/>
    <col min="65" max="85" width="8.7109375" style="0" customWidth="1"/>
    <col min="86" max="86" width="18.57421875" style="0" customWidth="1"/>
  </cols>
  <sheetData>
    <row r="1" spans="1:86" ht="39" customHeight="1" thickBot="1">
      <c r="A1" s="84" t="s">
        <v>42</v>
      </c>
      <c r="B1" s="85"/>
      <c r="C1" s="86"/>
      <c r="D1" s="86"/>
      <c r="E1" s="86"/>
      <c r="F1" s="86"/>
      <c r="G1" s="86"/>
      <c r="H1" s="86"/>
      <c r="I1" s="37">
        <v>71</v>
      </c>
      <c r="J1" s="37">
        <v>72</v>
      </c>
      <c r="K1" s="37">
        <v>73</v>
      </c>
      <c r="L1" s="37">
        <v>74</v>
      </c>
      <c r="M1" s="37">
        <v>75</v>
      </c>
      <c r="N1" s="37">
        <v>76</v>
      </c>
      <c r="O1" s="37">
        <v>77</v>
      </c>
      <c r="P1" s="37">
        <v>78</v>
      </c>
      <c r="Q1" s="37">
        <v>79</v>
      </c>
      <c r="R1" s="37">
        <v>80</v>
      </c>
      <c r="S1" s="37">
        <v>81</v>
      </c>
      <c r="T1" s="37">
        <v>82</v>
      </c>
      <c r="U1" s="37">
        <v>83</v>
      </c>
      <c r="V1" s="37">
        <v>84</v>
      </c>
      <c r="W1" s="37">
        <v>85</v>
      </c>
      <c r="X1" s="37">
        <v>86</v>
      </c>
      <c r="Y1" s="43">
        <v>87</v>
      </c>
      <c r="Z1" s="43">
        <v>88</v>
      </c>
      <c r="AA1" s="43">
        <v>89</v>
      </c>
      <c r="AB1" s="43">
        <v>90</v>
      </c>
      <c r="AC1" s="43">
        <v>91</v>
      </c>
      <c r="AD1" s="43">
        <v>92</v>
      </c>
      <c r="AE1" s="43">
        <v>93</v>
      </c>
      <c r="AF1" s="37">
        <v>94</v>
      </c>
      <c r="AG1" s="37">
        <v>95</v>
      </c>
      <c r="AH1" s="37">
        <v>96</v>
      </c>
      <c r="AI1" s="37">
        <v>97</v>
      </c>
      <c r="AJ1" s="37">
        <v>98</v>
      </c>
      <c r="AK1" s="37">
        <v>99</v>
      </c>
      <c r="AL1" s="37">
        <v>100</v>
      </c>
      <c r="AM1" s="37">
        <v>101</v>
      </c>
      <c r="AN1" s="37">
        <v>102</v>
      </c>
      <c r="AO1" s="37">
        <v>103</v>
      </c>
      <c r="AP1" s="37">
        <v>104</v>
      </c>
      <c r="AQ1" s="37">
        <v>105</v>
      </c>
      <c r="AR1" s="37">
        <v>106</v>
      </c>
      <c r="AS1" s="37">
        <v>107</v>
      </c>
      <c r="AT1" s="37">
        <v>108</v>
      </c>
      <c r="AU1" s="37">
        <v>109</v>
      </c>
      <c r="AV1" s="37">
        <v>110</v>
      </c>
      <c r="AW1" s="37">
        <v>111</v>
      </c>
      <c r="AX1" s="37">
        <v>112</v>
      </c>
      <c r="AY1" s="37">
        <v>113</v>
      </c>
      <c r="AZ1" s="37">
        <v>114</v>
      </c>
      <c r="BA1" s="37">
        <v>115</v>
      </c>
      <c r="BB1" s="44">
        <v>116</v>
      </c>
      <c r="BC1" s="37">
        <v>117</v>
      </c>
      <c r="BD1" s="37">
        <v>118</v>
      </c>
      <c r="BE1" s="37">
        <v>119</v>
      </c>
      <c r="BF1" s="37">
        <v>120</v>
      </c>
      <c r="BG1" s="37">
        <v>121</v>
      </c>
      <c r="BH1" s="37">
        <v>122</v>
      </c>
      <c r="BI1" s="37">
        <v>123</v>
      </c>
      <c r="BJ1" s="37">
        <v>124</v>
      </c>
      <c r="BK1" s="37">
        <v>125</v>
      </c>
      <c r="BL1" s="37">
        <v>126</v>
      </c>
      <c r="BM1" s="37">
        <v>127</v>
      </c>
      <c r="BN1" s="37">
        <v>128</v>
      </c>
      <c r="BO1" s="37">
        <v>129</v>
      </c>
      <c r="BP1" s="37">
        <v>130</v>
      </c>
      <c r="BQ1" s="37">
        <v>131</v>
      </c>
      <c r="BR1" s="37">
        <v>132</v>
      </c>
      <c r="BS1" s="37">
        <v>133</v>
      </c>
      <c r="BT1" s="37">
        <v>134</v>
      </c>
      <c r="BU1" s="37">
        <v>135</v>
      </c>
      <c r="BV1" s="37">
        <v>136</v>
      </c>
      <c r="BW1" s="37">
        <v>137</v>
      </c>
      <c r="BX1" s="37">
        <v>138</v>
      </c>
      <c r="BY1" s="37">
        <v>139</v>
      </c>
      <c r="BZ1" s="37">
        <v>140</v>
      </c>
      <c r="CA1" s="37">
        <v>141</v>
      </c>
      <c r="CB1" s="37">
        <v>142</v>
      </c>
      <c r="CC1" s="37">
        <v>143</v>
      </c>
      <c r="CD1" s="37">
        <v>144</v>
      </c>
      <c r="CE1" s="37">
        <v>145</v>
      </c>
      <c r="CF1" s="37">
        <v>146</v>
      </c>
      <c r="CG1" s="37">
        <v>147</v>
      </c>
      <c r="CH1" s="80" t="s">
        <v>179</v>
      </c>
    </row>
    <row r="2" spans="1:86" ht="25.5" customHeight="1" thickBot="1">
      <c r="A2" s="2" t="s">
        <v>15</v>
      </c>
      <c r="B2" s="3" t="s">
        <v>18</v>
      </c>
      <c r="C2" s="4" t="s">
        <v>21</v>
      </c>
      <c r="D2" s="4" t="s">
        <v>16</v>
      </c>
      <c r="E2" s="3" t="s">
        <v>18</v>
      </c>
      <c r="F2" s="3" t="s">
        <v>17</v>
      </c>
      <c r="G2" s="3" t="s">
        <v>19</v>
      </c>
      <c r="H2" s="5" t="s">
        <v>20</v>
      </c>
      <c r="I2" s="41">
        <v>1</v>
      </c>
      <c r="J2" s="41">
        <v>2</v>
      </c>
      <c r="K2" s="41">
        <v>3</v>
      </c>
      <c r="L2" s="41">
        <v>4</v>
      </c>
      <c r="M2" s="41">
        <v>5</v>
      </c>
      <c r="N2" s="41">
        <v>6</v>
      </c>
      <c r="O2" s="41">
        <v>7</v>
      </c>
      <c r="P2" s="41">
        <v>8</v>
      </c>
      <c r="Q2" s="41">
        <v>9</v>
      </c>
      <c r="R2" s="41">
        <v>10</v>
      </c>
      <c r="S2" s="41">
        <v>11</v>
      </c>
      <c r="T2" s="41">
        <v>12</v>
      </c>
      <c r="U2" s="41">
        <v>13</v>
      </c>
      <c r="V2" s="41">
        <v>14</v>
      </c>
      <c r="W2" s="41">
        <v>15</v>
      </c>
      <c r="X2" s="41">
        <v>16</v>
      </c>
      <c r="Y2" s="41">
        <v>17</v>
      </c>
      <c r="Z2" s="41">
        <v>18</v>
      </c>
      <c r="AA2" s="41">
        <v>19</v>
      </c>
      <c r="AB2" s="41">
        <v>20</v>
      </c>
      <c r="AC2" s="41">
        <v>21</v>
      </c>
      <c r="AD2" s="41">
        <v>22</v>
      </c>
      <c r="AE2" s="41">
        <v>23</v>
      </c>
      <c r="AF2" s="41">
        <v>24</v>
      </c>
      <c r="AG2" s="41">
        <v>25</v>
      </c>
      <c r="AH2" s="41">
        <v>26</v>
      </c>
      <c r="AI2" s="41">
        <v>27</v>
      </c>
      <c r="AJ2" s="41">
        <v>28</v>
      </c>
      <c r="AK2" s="41">
        <v>29</v>
      </c>
      <c r="AL2" s="41">
        <v>30</v>
      </c>
      <c r="AM2" s="41">
        <v>31</v>
      </c>
      <c r="AN2" s="41">
        <v>32</v>
      </c>
      <c r="AO2" s="41">
        <v>33</v>
      </c>
      <c r="AP2" s="42">
        <v>34</v>
      </c>
      <c r="AQ2" s="42">
        <v>35</v>
      </c>
      <c r="AR2" s="42">
        <v>36</v>
      </c>
      <c r="AS2" s="42">
        <v>37</v>
      </c>
      <c r="AT2" s="42">
        <v>38</v>
      </c>
      <c r="AU2" s="42">
        <v>39</v>
      </c>
      <c r="AV2" s="42">
        <v>40</v>
      </c>
      <c r="AW2" s="42">
        <v>41</v>
      </c>
      <c r="AX2" s="42">
        <v>42</v>
      </c>
      <c r="AY2" s="42">
        <v>43</v>
      </c>
      <c r="AZ2" s="42">
        <v>44</v>
      </c>
      <c r="BA2" s="42">
        <v>45</v>
      </c>
      <c r="BB2" s="42">
        <v>46</v>
      </c>
      <c r="BC2" s="42">
        <v>47</v>
      </c>
      <c r="BD2" s="42">
        <v>48</v>
      </c>
      <c r="BE2" s="42">
        <v>49</v>
      </c>
      <c r="BF2" s="42">
        <v>50</v>
      </c>
      <c r="BG2" s="42">
        <v>51</v>
      </c>
      <c r="BH2" s="42">
        <v>52</v>
      </c>
      <c r="BI2" s="42">
        <v>53</v>
      </c>
      <c r="BJ2" s="42">
        <v>54</v>
      </c>
      <c r="BK2" s="42">
        <v>55</v>
      </c>
      <c r="BL2" s="42">
        <v>56</v>
      </c>
      <c r="BM2" s="42">
        <v>57</v>
      </c>
      <c r="BN2" s="42">
        <v>58</v>
      </c>
      <c r="BO2" s="42">
        <v>59</v>
      </c>
      <c r="BP2" s="42">
        <v>60</v>
      </c>
      <c r="BQ2" s="42">
        <v>61</v>
      </c>
      <c r="BR2" s="42">
        <v>62</v>
      </c>
      <c r="BS2" s="42">
        <v>63</v>
      </c>
      <c r="BT2" s="42">
        <v>64</v>
      </c>
      <c r="BU2" s="42">
        <v>65</v>
      </c>
      <c r="BV2" s="42">
        <v>66</v>
      </c>
      <c r="BW2" s="42">
        <v>67</v>
      </c>
      <c r="BX2" s="42">
        <v>68</v>
      </c>
      <c r="BY2" s="42">
        <v>69</v>
      </c>
      <c r="BZ2" s="42">
        <v>70</v>
      </c>
      <c r="CA2" s="42">
        <v>71</v>
      </c>
      <c r="CB2" s="42">
        <v>72</v>
      </c>
      <c r="CC2" s="42">
        <v>73</v>
      </c>
      <c r="CD2" s="42">
        <v>74</v>
      </c>
      <c r="CE2" s="48" t="s">
        <v>178</v>
      </c>
      <c r="CF2" s="42">
        <v>76</v>
      </c>
      <c r="CG2" s="42">
        <v>77</v>
      </c>
      <c r="CH2" s="81">
        <v>78</v>
      </c>
    </row>
    <row r="3" spans="1:86" ht="15" customHeight="1">
      <c r="A3" s="8">
        <v>1</v>
      </c>
      <c r="B3" s="9">
        <v>62</v>
      </c>
      <c r="C3" s="10" t="s">
        <v>3</v>
      </c>
      <c r="D3" s="11" t="s">
        <v>4</v>
      </c>
      <c r="E3" s="9">
        <v>62</v>
      </c>
      <c r="F3" s="12">
        <f aca="true" t="shared" si="0" ref="F3:F34">SUM(E3*42.195)</f>
        <v>2616.09</v>
      </c>
      <c r="G3" s="13">
        <f aca="true" t="shared" si="1" ref="G3:G34">SUM(I3:CH3)</f>
        <v>12.040960648148145</v>
      </c>
      <c r="H3" s="38">
        <f aca="true" t="shared" si="2" ref="H3:H34">G3/F3</f>
        <v>0.0046026553551858475</v>
      </c>
      <c r="I3" s="49">
        <v>0.21284722222222222</v>
      </c>
      <c r="J3" s="50"/>
      <c r="K3" s="50">
        <v>0.2081712962962963</v>
      </c>
      <c r="L3" s="50"/>
      <c r="M3" s="49">
        <v>0.2129861111111111</v>
      </c>
      <c r="N3" s="49">
        <v>0.1779976851851852</v>
      </c>
      <c r="O3" s="49">
        <v>0.16730324074074074</v>
      </c>
      <c r="P3" s="49">
        <v>0.18378472222222222</v>
      </c>
      <c r="Q3" s="49">
        <v>0.19614583333333332</v>
      </c>
      <c r="R3" s="49">
        <v>0.18550925925925923</v>
      </c>
      <c r="S3" s="49">
        <v>0.18344907407407407</v>
      </c>
      <c r="T3" s="49"/>
      <c r="U3" s="49">
        <v>0.1698611111111111</v>
      </c>
      <c r="V3" s="49">
        <v>0.19681712962962963</v>
      </c>
      <c r="W3" s="49">
        <v>0.19746527777777778</v>
      </c>
      <c r="X3" s="49">
        <v>0.1840277777777778</v>
      </c>
      <c r="Y3" s="50">
        <v>0.20032407407407407</v>
      </c>
      <c r="Z3" s="50">
        <v>0.18554398148148146</v>
      </c>
      <c r="AA3" s="50">
        <v>0.18993055555555557</v>
      </c>
      <c r="AB3" s="50">
        <v>0.2050462962962963</v>
      </c>
      <c r="AC3" s="50"/>
      <c r="AD3" s="50">
        <v>0.1654861111111111</v>
      </c>
      <c r="AE3" s="50">
        <v>0.190625</v>
      </c>
      <c r="AF3" s="50">
        <v>0.1825462962962963</v>
      </c>
      <c r="AG3" s="50">
        <v>0.19392361111111112</v>
      </c>
      <c r="AH3" s="50">
        <v>0.16082175925925926</v>
      </c>
      <c r="AI3" s="49">
        <v>0.19340277777777778</v>
      </c>
      <c r="AJ3" s="49">
        <v>0.20146990740740742</v>
      </c>
      <c r="AK3" s="49">
        <v>0.17591435185185186</v>
      </c>
      <c r="AL3" s="49">
        <v>0.18430555555555553</v>
      </c>
      <c r="AM3" s="49">
        <v>0.18305555555555555</v>
      </c>
      <c r="AN3" s="49">
        <v>0.18903935185185183</v>
      </c>
      <c r="AO3" s="49">
        <v>0.18989583333333335</v>
      </c>
      <c r="AP3" s="49">
        <v>0.21122685185185186</v>
      </c>
      <c r="AQ3" s="50">
        <v>0.1917824074074074</v>
      </c>
      <c r="AR3" s="50">
        <v>0.20163194444444443</v>
      </c>
      <c r="AS3" s="50">
        <v>0.21265046296296297</v>
      </c>
      <c r="AT3" s="50">
        <v>0.24319444444444446</v>
      </c>
      <c r="AU3" s="50">
        <v>0.2328472222222222</v>
      </c>
      <c r="AV3" s="51">
        <v>0.21123842592592593</v>
      </c>
      <c r="AW3" s="52">
        <v>0.1845138888888889</v>
      </c>
      <c r="AX3" s="52">
        <v>0.2412037037037037</v>
      </c>
      <c r="AY3" s="49"/>
      <c r="AZ3" s="52">
        <v>0.16555555555555554</v>
      </c>
      <c r="BA3" s="49">
        <v>0.20321759259259262</v>
      </c>
      <c r="BB3" s="49"/>
      <c r="BC3" s="51">
        <v>0.18009259259259258</v>
      </c>
      <c r="BD3" s="53">
        <v>0.20715277777777777</v>
      </c>
      <c r="BE3" s="53">
        <v>0.18899305555555557</v>
      </c>
      <c r="BF3" s="53"/>
      <c r="BG3" s="53">
        <v>0.1666550925925926</v>
      </c>
      <c r="BH3" s="53">
        <v>0.2042361111111111</v>
      </c>
      <c r="BI3" s="53"/>
      <c r="BJ3" s="53">
        <v>0.21048611111111112</v>
      </c>
      <c r="BK3" s="54"/>
      <c r="BL3" s="52">
        <v>0.18856481481481482</v>
      </c>
      <c r="BM3" s="53"/>
      <c r="BN3" s="53">
        <v>0.19016203703703705</v>
      </c>
      <c r="BO3" s="53">
        <v>0.15225694444444446</v>
      </c>
      <c r="BP3" s="53">
        <v>0.19986111111111113</v>
      </c>
      <c r="BQ3" s="51">
        <v>0.19814814814814816</v>
      </c>
      <c r="BR3" s="53">
        <v>0.2003587962962963</v>
      </c>
      <c r="BS3" s="53">
        <v>0.20671296296296296</v>
      </c>
      <c r="BT3" s="53"/>
      <c r="BU3" s="53">
        <v>0.2030787037037037</v>
      </c>
      <c r="BV3" s="51">
        <v>0.20562500000000003</v>
      </c>
      <c r="BW3" s="53">
        <v>0.19760416666666666</v>
      </c>
      <c r="BX3" s="53"/>
      <c r="BY3" s="53"/>
      <c r="BZ3" s="51">
        <v>0.21064814814814814</v>
      </c>
      <c r="CA3" s="53"/>
      <c r="CB3" s="53"/>
      <c r="CC3" s="53">
        <v>0.1771412037037037</v>
      </c>
      <c r="CD3" s="53"/>
      <c r="CE3" s="55">
        <v>0.18800925925925926</v>
      </c>
      <c r="CF3" s="53">
        <v>0.19809027777777777</v>
      </c>
      <c r="CG3" s="53">
        <v>0.20206018518518518</v>
      </c>
      <c r="CH3" s="82">
        <v>0.19826388888888888</v>
      </c>
    </row>
    <row r="4" spans="1:86" ht="15" customHeight="1">
      <c r="A4" s="8">
        <v>2</v>
      </c>
      <c r="B4" s="9">
        <v>58</v>
      </c>
      <c r="C4" s="14" t="s">
        <v>1</v>
      </c>
      <c r="D4" s="15" t="s">
        <v>6</v>
      </c>
      <c r="E4" s="9">
        <v>58</v>
      </c>
      <c r="F4" s="12">
        <f t="shared" si="0"/>
        <v>2447.31</v>
      </c>
      <c r="G4" s="13">
        <f t="shared" si="1"/>
        <v>10.037187500000003</v>
      </c>
      <c r="H4" s="38">
        <f t="shared" si="2"/>
        <v>0.004101314300190824</v>
      </c>
      <c r="I4" s="49">
        <v>0.1704050925925926</v>
      </c>
      <c r="J4" s="50">
        <v>0.17020833333333332</v>
      </c>
      <c r="K4" s="50"/>
      <c r="L4" s="50">
        <v>0.18171296296296294</v>
      </c>
      <c r="M4" s="49"/>
      <c r="N4" s="49">
        <v>0.17922453703703703</v>
      </c>
      <c r="O4" s="49">
        <v>0.16828703703703704</v>
      </c>
      <c r="P4" s="49">
        <v>0.1721527777777778</v>
      </c>
      <c r="Q4" s="49"/>
      <c r="R4" s="49">
        <v>0.17195601851851852</v>
      </c>
      <c r="S4" s="49">
        <v>0.1636226851851852</v>
      </c>
      <c r="T4" s="49">
        <v>0.1779976851851852</v>
      </c>
      <c r="U4" s="49">
        <v>0.1716087962962963</v>
      </c>
      <c r="V4" s="49">
        <v>0.16832175925925927</v>
      </c>
      <c r="W4" s="49">
        <v>0.1657986111111111</v>
      </c>
      <c r="X4" s="49">
        <v>0.17322916666666666</v>
      </c>
      <c r="Y4" s="50">
        <v>0.17421296296296296</v>
      </c>
      <c r="Z4" s="50">
        <v>0.1718287037037037</v>
      </c>
      <c r="AA4" s="50">
        <v>0.1770023148148148</v>
      </c>
      <c r="AB4" s="50">
        <v>0.17421296296296296</v>
      </c>
      <c r="AC4" s="50">
        <v>0.1701273148148148</v>
      </c>
      <c r="AD4" s="50">
        <v>0.17548611111111112</v>
      </c>
      <c r="AE4" s="50">
        <v>0.17538194444444444</v>
      </c>
      <c r="AF4" s="50">
        <v>0.1744097222222222</v>
      </c>
      <c r="AG4" s="50">
        <v>0.17234953703703704</v>
      </c>
      <c r="AH4" s="50">
        <v>0.17590277777777777</v>
      </c>
      <c r="AI4" s="49">
        <v>0.16744212962962965</v>
      </c>
      <c r="AJ4" s="49">
        <v>0.17065972222222223</v>
      </c>
      <c r="AK4" s="49">
        <v>0.17662037037037037</v>
      </c>
      <c r="AL4" s="49">
        <v>0.17104166666666668</v>
      </c>
      <c r="AM4" s="49">
        <v>0.17275462962962962</v>
      </c>
      <c r="AN4" s="49">
        <v>0.17424768518518519</v>
      </c>
      <c r="AO4" s="49">
        <v>0.16832175925925927</v>
      </c>
      <c r="AP4" s="49">
        <v>0.17074074074074075</v>
      </c>
      <c r="AQ4" s="55"/>
      <c r="AR4" s="55"/>
      <c r="AS4" s="56"/>
      <c r="AT4" s="56"/>
      <c r="AU4" s="56"/>
      <c r="AV4" s="51">
        <v>0.17557870370370368</v>
      </c>
      <c r="AW4" s="52">
        <v>0.16445601851851852</v>
      </c>
      <c r="AX4" s="52">
        <v>0.17028935185185187</v>
      </c>
      <c r="AY4" s="49">
        <v>0.16361111111111112</v>
      </c>
      <c r="AZ4" s="49">
        <v>0.1661689814814815</v>
      </c>
      <c r="BA4" s="49">
        <v>0.1656365740740741</v>
      </c>
      <c r="BB4" s="49">
        <v>0.19814814814814816</v>
      </c>
      <c r="BC4" s="51">
        <v>0.1609837962962963</v>
      </c>
      <c r="BD4" s="53">
        <v>0.17612268518518517</v>
      </c>
      <c r="BE4" s="53">
        <v>0.16119212962962962</v>
      </c>
      <c r="BF4" s="53">
        <v>0.1699074074074074</v>
      </c>
      <c r="BG4" s="53">
        <v>0.16754629629629628</v>
      </c>
      <c r="BH4" s="53">
        <v>0.2042361111111111</v>
      </c>
      <c r="BI4" s="53">
        <v>0.17533564814814814</v>
      </c>
      <c r="BJ4" s="53">
        <v>0.18887731481481482</v>
      </c>
      <c r="BK4" s="57">
        <v>0.16596064814814815</v>
      </c>
      <c r="BL4" s="52">
        <v>0.17527777777777778</v>
      </c>
      <c r="BM4" s="53">
        <v>0.178125</v>
      </c>
      <c r="BN4" s="53"/>
      <c r="BO4" s="53">
        <v>0.1718171296296296</v>
      </c>
      <c r="BP4" s="53">
        <v>0.17202546296296295</v>
      </c>
      <c r="BQ4" s="53"/>
      <c r="BR4" s="53"/>
      <c r="BS4" s="53"/>
      <c r="BT4" s="53">
        <v>0.17284722222222224</v>
      </c>
      <c r="BU4" s="53"/>
      <c r="BV4" s="53">
        <v>0.17254629629629628</v>
      </c>
      <c r="BW4" s="53"/>
      <c r="BX4" s="53">
        <v>0.16811342592592593</v>
      </c>
      <c r="BY4" s="53"/>
      <c r="BZ4" s="51">
        <v>0.1729861111111111</v>
      </c>
      <c r="CA4" s="36">
        <v>0.1770023148148148</v>
      </c>
      <c r="CB4" s="53">
        <v>0.17628472222222222</v>
      </c>
      <c r="CC4" s="53">
        <v>0.1788425925925926</v>
      </c>
      <c r="CD4" s="53"/>
      <c r="CE4" s="55"/>
      <c r="CF4" s="53"/>
      <c r="CG4" s="53"/>
      <c r="CH4" s="82"/>
    </row>
    <row r="5" spans="1:86" ht="15" customHeight="1">
      <c r="A5" s="8">
        <v>3</v>
      </c>
      <c r="B5" s="9">
        <v>39</v>
      </c>
      <c r="C5" s="14" t="s">
        <v>2</v>
      </c>
      <c r="D5" s="15" t="s">
        <v>5</v>
      </c>
      <c r="E5" s="9">
        <v>39</v>
      </c>
      <c r="F5" s="12">
        <f t="shared" si="0"/>
        <v>1645.605</v>
      </c>
      <c r="G5" s="13">
        <f t="shared" si="1"/>
        <v>7.24486111111111</v>
      </c>
      <c r="H5" s="38">
        <f t="shared" si="2"/>
        <v>0.004402551712659544</v>
      </c>
      <c r="I5" s="49"/>
      <c r="J5" s="50"/>
      <c r="K5" s="50">
        <v>0.1953587962962963</v>
      </c>
      <c r="L5" s="50"/>
      <c r="M5" s="49"/>
      <c r="N5" s="49"/>
      <c r="O5" s="49"/>
      <c r="P5" s="49"/>
      <c r="Q5" s="49"/>
      <c r="R5" s="49">
        <v>0.1997685185185185</v>
      </c>
      <c r="S5" s="49">
        <v>0.19615740740740742</v>
      </c>
      <c r="T5" s="49"/>
      <c r="U5" s="49">
        <v>0.19215277777777776</v>
      </c>
      <c r="V5" s="49">
        <v>0.19738425925925926</v>
      </c>
      <c r="W5" s="49">
        <v>0.20381944444444444</v>
      </c>
      <c r="X5" s="49"/>
      <c r="Y5" s="50">
        <v>0.20752314814814818</v>
      </c>
      <c r="Z5" s="50">
        <v>0.20449074074074072</v>
      </c>
      <c r="AA5" s="50">
        <v>0.1927662037037037</v>
      </c>
      <c r="AB5" s="50">
        <v>0.20582175925925927</v>
      </c>
      <c r="AC5" s="50"/>
      <c r="AD5" s="50">
        <v>0.20592592592592593</v>
      </c>
      <c r="AE5" s="50">
        <v>0.206099537037037</v>
      </c>
      <c r="AF5" s="50">
        <v>0.20395833333333332</v>
      </c>
      <c r="AG5" s="50">
        <v>0.19923611111111109</v>
      </c>
      <c r="AH5" s="50"/>
      <c r="AI5" s="49">
        <v>0.19340277777777778</v>
      </c>
      <c r="AJ5" s="49">
        <v>0.204375</v>
      </c>
      <c r="AK5" s="49">
        <v>0.18949074074074077</v>
      </c>
      <c r="AL5" s="49">
        <v>0.1852662037037037</v>
      </c>
      <c r="AM5" s="49">
        <v>0.18350694444444446</v>
      </c>
      <c r="AN5" s="49">
        <v>0.18171296296296294</v>
      </c>
      <c r="AO5" s="49">
        <v>0.18431712962962962</v>
      </c>
      <c r="AP5" s="49">
        <v>0.1914583333333333</v>
      </c>
      <c r="AQ5" s="50">
        <v>0.2021412037037037</v>
      </c>
      <c r="AR5" s="50">
        <v>0.20082175925925927</v>
      </c>
      <c r="AS5" s="50">
        <v>0.19641203703703702</v>
      </c>
      <c r="AT5" s="50">
        <v>0.18931712962962963</v>
      </c>
      <c r="AU5" s="50">
        <v>0.1899537037037037</v>
      </c>
      <c r="AV5" s="51"/>
      <c r="AW5" s="49">
        <v>0.1852314814814815</v>
      </c>
      <c r="AX5" s="49"/>
      <c r="AY5" s="49">
        <v>0.18949074074074077</v>
      </c>
      <c r="AZ5" s="49"/>
      <c r="BA5" s="49"/>
      <c r="BB5" s="49"/>
      <c r="BC5" s="51"/>
      <c r="BD5" s="53">
        <v>0.20381944444444444</v>
      </c>
      <c r="BE5" s="53">
        <v>0.1864583333333333</v>
      </c>
      <c r="BF5" s="53"/>
      <c r="BG5" s="53"/>
      <c r="BH5" s="53"/>
      <c r="BI5" s="53"/>
      <c r="BJ5" s="53"/>
      <c r="BK5" s="57">
        <v>0.2010763888888889</v>
      </c>
      <c r="BL5" s="52">
        <v>0.19738425925925926</v>
      </c>
      <c r="BM5" s="53"/>
      <c r="BN5" s="53"/>
      <c r="BO5" s="53">
        <v>0.19275462962962964</v>
      </c>
      <c r="BP5" s="53">
        <v>0.19986111111111113</v>
      </c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>
        <v>0.19008101851851852</v>
      </c>
      <c r="CD5" s="53"/>
      <c r="CE5" s="55">
        <v>0.19606481481481483</v>
      </c>
      <c r="CF5" s="53"/>
      <c r="CG5" s="53"/>
      <c r="CH5" s="82"/>
    </row>
    <row r="6" spans="1:86" ht="15" customHeight="1">
      <c r="A6" s="8">
        <v>4</v>
      </c>
      <c r="B6" s="9">
        <v>37</v>
      </c>
      <c r="C6" s="14" t="s">
        <v>9</v>
      </c>
      <c r="D6" s="15" t="s">
        <v>10</v>
      </c>
      <c r="E6" s="9">
        <v>37</v>
      </c>
      <c r="F6" s="12">
        <f t="shared" si="0"/>
        <v>1561.215</v>
      </c>
      <c r="G6" s="13">
        <f t="shared" si="1"/>
        <v>7.464502314814814</v>
      </c>
      <c r="H6" s="38">
        <f t="shared" si="2"/>
        <v>0.004781213551506239</v>
      </c>
      <c r="I6" s="49"/>
      <c r="J6" s="50">
        <v>0.18891203703703704</v>
      </c>
      <c r="K6" s="50">
        <v>0.20305555555555554</v>
      </c>
      <c r="L6" s="50"/>
      <c r="M6" s="49"/>
      <c r="N6" s="49">
        <v>0.1779976851851852</v>
      </c>
      <c r="O6" s="49">
        <v>0.17112268518518517</v>
      </c>
      <c r="P6" s="49">
        <v>0.18555555555555556</v>
      </c>
      <c r="Q6" s="49"/>
      <c r="R6" s="49"/>
      <c r="S6" s="49">
        <v>0.18344907407407407</v>
      </c>
      <c r="T6" s="49"/>
      <c r="U6" s="49">
        <v>0.21846064814814814</v>
      </c>
      <c r="V6" s="49"/>
      <c r="W6" s="49">
        <v>0.1973148148148148</v>
      </c>
      <c r="X6" s="49">
        <v>0.20305555555555554</v>
      </c>
      <c r="Y6" s="50"/>
      <c r="Z6" s="50">
        <v>0.18895833333333334</v>
      </c>
      <c r="AA6" s="50">
        <v>0.20381944444444444</v>
      </c>
      <c r="AB6" s="50"/>
      <c r="AC6" s="50"/>
      <c r="AD6" s="50">
        <v>0.18693287037037035</v>
      </c>
      <c r="AE6" s="50">
        <v>0.19423611111111114</v>
      </c>
      <c r="AF6" s="50">
        <v>0.19050925925925924</v>
      </c>
      <c r="AG6" s="50">
        <v>0.19148148148148147</v>
      </c>
      <c r="AH6" s="50"/>
      <c r="AI6" s="49"/>
      <c r="AJ6" s="49"/>
      <c r="AK6" s="49">
        <v>0.1799074074074074</v>
      </c>
      <c r="AL6" s="49"/>
      <c r="AM6" s="49"/>
      <c r="AN6" s="49"/>
      <c r="AO6" s="49"/>
      <c r="AP6" s="49"/>
      <c r="AQ6" s="50">
        <v>0.1999537037037037</v>
      </c>
      <c r="AR6" s="50">
        <v>0.22152777777777777</v>
      </c>
      <c r="AS6" s="50">
        <v>0.21265046296296297</v>
      </c>
      <c r="AT6" s="50">
        <v>0.21807870370370372</v>
      </c>
      <c r="AU6" s="50">
        <v>0.21050925925925926</v>
      </c>
      <c r="AV6" s="52"/>
      <c r="AW6" s="52"/>
      <c r="AX6" s="52">
        <v>0.20856481481481481</v>
      </c>
      <c r="AY6" s="52"/>
      <c r="AZ6" s="52"/>
      <c r="BA6" s="52"/>
      <c r="BB6" s="52">
        <v>0.23751157407407408</v>
      </c>
      <c r="BC6" s="51">
        <v>0.20162037037037037</v>
      </c>
      <c r="BD6" s="53"/>
      <c r="BE6" s="53">
        <v>0.20971064814814813</v>
      </c>
      <c r="BF6" s="53"/>
      <c r="BG6" s="53">
        <v>0.19773148148148148</v>
      </c>
      <c r="BH6" s="53">
        <v>0.2042361111111111</v>
      </c>
      <c r="BI6" s="53"/>
      <c r="BJ6" s="53"/>
      <c r="BK6" s="54"/>
      <c r="BL6" s="52">
        <v>0.21030092592592595</v>
      </c>
      <c r="BM6" s="53"/>
      <c r="BN6" s="53">
        <v>0.18225694444444443</v>
      </c>
      <c r="BO6" s="53"/>
      <c r="BP6" s="53">
        <v>0.19986111111111113</v>
      </c>
      <c r="BQ6" s="51">
        <v>0.19814814814814816</v>
      </c>
      <c r="BR6" s="53">
        <v>0.18465277777777778</v>
      </c>
      <c r="BS6" s="53"/>
      <c r="BT6" s="53"/>
      <c r="BU6" s="53">
        <v>0.2030787037037037</v>
      </c>
      <c r="BV6" s="53"/>
      <c r="BW6" s="53"/>
      <c r="BX6" s="53">
        <v>0.17598379629629632</v>
      </c>
      <c r="BY6" s="53">
        <v>0.18550925925925923</v>
      </c>
      <c r="BZ6" s="53"/>
      <c r="CA6" s="53"/>
      <c r="CB6" s="53"/>
      <c r="CC6" s="53">
        <v>0.1609722222222222</v>
      </c>
      <c r="CD6" s="53"/>
      <c r="CE6" s="55">
        <v>0.17481481481481484</v>
      </c>
      <c r="CF6" s="58"/>
      <c r="CG6" s="53">
        <v>0.20206018518518518</v>
      </c>
      <c r="CH6" s="82"/>
    </row>
    <row r="7" spans="1:86" ht="15" customHeight="1">
      <c r="A7" s="8">
        <v>5</v>
      </c>
      <c r="B7" s="9">
        <v>36</v>
      </c>
      <c r="C7" s="16" t="s">
        <v>66</v>
      </c>
      <c r="D7" s="17" t="s">
        <v>171</v>
      </c>
      <c r="E7" s="9">
        <v>36</v>
      </c>
      <c r="F7" s="12">
        <f t="shared" si="0"/>
        <v>1519.02</v>
      </c>
      <c r="G7" s="13">
        <f t="shared" si="1"/>
        <v>6.258680555555555</v>
      </c>
      <c r="H7" s="38">
        <f t="shared" si="2"/>
        <v>0.004120209447904278</v>
      </c>
      <c r="I7" s="49"/>
      <c r="J7" s="50"/>
      <c r="K7" s="50"/>
      <c r="L7" s="50"/>
      <c r="M7" s="49"/>
      <c r="N7" s="49"/>
      <c r="O7" s="49"/>
      <c r="P7" s="49"/>
      <c r="Q7" s="49"/>
      <c r="R7" s="49"/>
      <c r="S7" s="49"/>
      <c r="T7" s="49"/>
      <c r="U7" s="49"/>
      <c r="V7" s="49"/>
      <c r="W7" s="49">
        <v>0.1640046296296296</v>
      </c>
      <c r="X7" s="49">
        <v>0.15311342592592592</v>
      </c>
      <c r="Y7" s="50"/>
      <c r="Z7" s="50">
        <v>0.15894675925925925</v>
      </c>
      <c r="AA7" s="50">
        <v>0.15278935185185186</v>
      </c>
      <c r="AB7" s="50"/>
      <c r="AC7" s="50"/>
      <c r="AD7" s="50"/>
      <c r="AE7" s="50"/>
      <c r="AF7" s="50"/>
      <c r="AG7" s="50"/>
      <c r="AH7" s="50"/>
      <c r="AI7" s="49"/>
      <c r="AJ7" s="49"/>
      <c r="AK7" s="49"/>
      <c r="AL7" s="49"/>
      <c r="AM7" s="49"/>
      <c r="AN7" s="49"/>
      <c r="AO7" s="49"/>
      <c r="AP7" s="49"/>
      <c r="AQ7" s="50">
        <v>0.1865162037037037</v>
      </c>
      <c r="AR7" s="50">
        <v>0.18400462962962963</v>
      </c>
      <c r="AS7" s="50">
        <v>0.18037037037037038</v>
      </c>
      <c r="AT7" s="50">
        <v>0.17934027777777775</v>
      </c>
      <c r="AU7" s="50">
        <v>0.1739236111111111</v>
      </c>
      <c r="AV7" s="52">
        <v>0.2316666666666667</v>
      </c>
      <c r="AW7" s="52">
        <v>0.16136574074074075</v>
      </c>
      <c r="AX7" s="52">
        <v>0.20123842592592592</v>
      </c>
      <c r="AY7" s="52">
        <v>0.15820601851851854</v>
      </c>
      <c r="AZ7" s="52">
        <v>0.1526273148148148</v>
      </c>
      <c r="BA7" s="52">
        <v>0.1467476851851852</v>
      </c>
      <c r="BB7" s="52">
        <v>0.2426273148148148</v>
      </c>
      <c r="BC7" s="52">
        <v>0.1445486111111111</v>
      </c>
      <c r="BD7" s="53">
        <v>0.18026620370370372</v>
      </c>
      <c r="BE7" s="53">
        <v>0.18899305555555557</v>
      </c>
      <c r="BF7" s="53">
        <v>0.19564814814814815</v>
      </c>
      <c r="BG7" s="53"/>
      <c r="BH7" s="53"/>
      <c r="BI7" s="53">
        <v>0.16321759259259258</v>
      </c>
      <c r="BJ7" s="53">
        <v>0.2403587962962963</v>
      </c>
      <c r="BK7" s="57">
        <v>0.15400462962962963</v>
      </c>
      <c r="BL7" s="52">
        <v>0.21030092592592595</v>
      </c>
      <c r="BM7" s="53">
        <v>0.1936111111111111</v>
      </c>
      <c r="BN7" s="53">
        <v>0.16631944444444444</v>
      </c>
      <c r="BO7" s="53">
        <v>0.16372685185185185</v>
      </c>
      <c r="BP7" s="53"/>
      <c r="BQ7" s="53"/>
      <c r="BR7" s="53">
        <v>0.15181712962962965</v>
      </c>
      <c r="BS7" s="53"/>
      <c r="BT7" s="53">
        <v>0.17814814814814817</v>
      </c>
      <c r="BU7" s="53"/>
      <c r="BV7" s="53"/>
      <c r="BW7" s="53"/>
      <c r="BX7" s="53">
        <v>0.1648611111111111</v>
      </c>
      <c r="BY7" s="53">
        <v>0.23319444444444445</v>
      </c>
      <c r="BZ7" s="51">
        <v>0.1619560185185185</v>
      </c>
      <c r="CA7" s="36">
        <v>0.20575231481481482</v>
      </c>
      <c r="CB7" s="53">
        <v>0.16980324074074074</v>
      </c>
      <c r="CC7" s="53">
        <v>0.16466435185185185</v>
      </c>
      <c r="CD7" s="53"/>
      <c r="CE7" s="55"/>
      <c r="CF7" s="59"/>
      <c r="CG7" s="53"/>
      <c r="CH7" s="82"/>
    </row>
    <row r="8" spans="1:86" ht="15" customHeight="1">
      <c r="A8" s="8">
        <v>6</v>
      </c>
      <c r="B8" s="9">
        <v>25</v>
      </c>
      <c r="C8" s="14" t="s">
        <v>104</v>
      </c>
      <c r="D8" s="18" t="s">
        <v>58</v>
      </c>
      <c r="E8" s="9">
        <v>25</v>
      </c>
      <c r="F8" s="12">
        <f t="shared" si="0"/>
        <v>1054.875</v>
      </c>
      <c r="G8" s="13">
        <f t="shared" si="1"/>
        <v>5.317511574074073</v>
      </c>
      <c r="H8" s="38">
        <f t="shared" si="2"/>
        <v>0.005040892593031471</v>
      </c>
      <c r="I8" s="49"/>
      <c r="J8" s="50"/>
      <c r="K8" s="50"/>
      <c r="L8" s="50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49"/>
      <c r="AJ8" s="49"/>
      <c r="AK8" s="49"/>
      <c r="AL8" s="49"/>
      <c r="AM8" s="49">
        <v>0.23263888888888887</v>
      </c>
      <c r="AN8" s="49"/>
      <c r="AO8" s="49"/>
      <c r="AP8" s="49"/>
      <c r="AQ8" s="55"/>
      <c r="AR8" s="55"/>
      <c r="AS8" s="56"/>
      <c r="AT8" s="56"/>
      <c r="AU8" s="56"/>
      <c r="AV8" s="52">
        <v>0.2316666666666667</v>
      </c>
      <c r="AW8" s="52"/>
      <c r="AX8" s="52">
        <v>0.2412037037037037</v>
      </c>
      <c r="AY8" s="52">
        <v>0.19375</v>
      </c>
      <c r="AZ8" s="52">
        <v>0.2146064814814815</v>
      </c>
      <c r="BA8" s="52">
        <v>0.2056134259259259</v>
      </c>
      <c r="BB8" s="52">
        <v>0.2426273148148148</v>
      </c>
      <c r="BC8" s="52">
        <v>0.2016435185185185</v>
      </c>
      <c r="BD8" s="53">
        <v>0.20715277777777777</v>
      </c>
      <c r="BE8" s="53">
        <v>0.19930555555555554</v>
      </c>
      <c r="BF8" s="53">
        <v>0.19560185185185186</v>
      </c>
      <c r="BG8" s="53"/>
      <c r="BH8" s="53"/>
      <c r="BI8" s="53">
        <v>0.2020833333333333</v>
      </c>
      <c r="BJ8" s="53">
        <v>0.2403587962962963</v>
      </c>
      <c r="BK8" s="57">
        <v>0.20668981481481483</v>
      </c>
      <c r="BL8" s="52">
        <v>0.21030092592592595</v>
      </c>
      <c r="BM8" s="53">
        <v>0.1936111111111111</v>
      </c>
      <c r="BN8" s="53">
        <v>0.19364583333333332</v>
      </c>
      <c r="BO8" s="53">
        <v>0.20413194444444446</v>
      </c>
      <c r="BP8" s="53"/>
      <c r="BQ8" s="53"/>
      <c r="BR8" s="53"/>
      <c r="BS8" s="53"/>
      <c r="BT8" s="53">
        <v>0.22990740740740742</v>
      </c>
      <c r="BU8" s="53"/>
      <c r="BV8" s="53"/>
      <c r="BW8" s="53"/>
      <c r="BX8" s="53">
        <v>0.21289351851851854</v>
      </c>
      <c r="BY8" s="53">
        <v>0.23319444444444445</v>
      </c>
      <c r="BZ8" s="51">
        <v>0.2034722222222222</v>
      </c>
      <c r="CA8" s="36">
        <v>0.20575231481481482</v>
      </c>
      <c r="CB8" s="53">
        <v>0.2127662037037037</v>
      </c>
      <c r="CC8" s="53">
        <v>0.20289351851851853</v>
      </c>
      <c r="CD8" s="53"/>
      <c r="CE8" s="55"/>
      <c r="CF8" s="53"/>
      <c r="CG8" s="53"/>
      <c r="CH8" s="82"/>
    </row>
    <row r="9" spans="1:86" ht="15" customHeight="1">
      <c r="A9" s="8">
        <v>7</v>
      </c>
      <c r="B9" s="9">
        <v>21</v>
      </c>
      <c r="C9" s="14" t="s">
        <v>79</v>
      </c>
      <c r="D9" s="15" t="s">
        <v>80</v>
      </c>
      <c r="E9" s="9">
        <v>21</v>
      </c>
      <c r="F9" s="12">
        <f t="shared" si="0"/>
        <v>886.095</v>
      </c>
      <c r="G9" s="13">
        <f t="shared" si="1"/>
        <v>4.475185185185186</v>
      </c>
      <c r="H9" s="38">
        <f t="shared" si="2"/>
        <v>0.005050457552728755</v>
      </c>
      <c r="I9" s="49"/>
      <c r="J9" s="50"/>
      <c r="K9" s="50"/>
      <c r="L9" s="50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>
        <v>0.2111111111111111</v>
      </c>
      <c r="Z9" s="50">
        <v>0.20449074074074072</v>
      </c>
      <c r="AA9" s="50">
        <v>0.22083333333333333</v>
      </c>
      <c r="AB9" s="50">
        <v>0.21458333333333335</v>
      </c>
      <c r="AC9" s="50">
        <v>0.2340277777777778</v>
      </c>
      <c r="AD9" s="50">
        <v>0.20833333333333334</v>
      </c>
      <c r="AE9" s="50">
        <v>0.23194444444444443</v>
      </c>
      <c r="AF9" s="50">
        <v>0.225</v>
      </c>
      <c r="AG9" s="50">
        <v>0.2333333333333333</v>
      </c>
      <c r="AH9" s="50">
        <v>0.20546296296296296</v>
      </c>
      <c r="AI9" s="49"/>
      <c r="AJ9" s="49"/>
      <c r="AK9" s="49"/>
      <c r="AL9" s="49"/>
      <c r="AM9" s="49"/>
      <c r="AN9" s="49"/>
      <c r="AO9" s="49"/>
      <c r="AP9" s="49"/>
      <c r="AQ9" s="55"/>
      <c r="AR9" s="55"/>
      <c r="AS9" s="56"/>
      <c r="AT9" s="56"/>
      <c r="AU9" s="56"/>
      <c r="AV9" s="52">
        <v>0.21900462962962963</v>
      </c>
      <c r="AW9" s="52">
        <v>0.19885416666666667</v>
      </c>
      <c r="AX9" s="52">
        <v>0.21864583333333332</v>
      </c>
      <c r="AY9" s="52"/>
      <c r="AZ9" s="52"/>
      <c r="BA9" s="52"/>
      <c r="BB9" s="52"/>
      <c r="BC9" s="51"/>
      <c r="BD9" s="53"/>
      <c r="BE9" s="53">
        <v>0.18686342592592595</v>
      </c>
      <c r="BF9" s="53"/>
      <c r="BG9" s="53">
        <v>0.2008101851851852</v>
      </c>
      <c r="BH9" s="53">
        <v>0.22040509259259258</v>
      </c>
      <c r="BI9" s="53">
        <v>0.19930555555555554</v>
      </c>
      <c r="BJ9" s="53">
        <v>0.23466435185185186</v>
      </c>
      <c r="BK9" s="57">
        <v>0.1974189814814815</v>
      </c>
      <c r="BL9" s="52">
        <v>0.19576388888888888</v>
      </c>
      <c r="BM9" s="53">
        <v>0.21432870370370372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5"/>
      <c r="CF9" s="53"/>
      <c r="CG9" s="53"/>
      <c r="CH9" s="82"/>
    </row>
    <row r="10" spans="1:86" ht="15" customHeight="1">
      <c r="A10" s="8">
        <v>8</v>
      </c>
      <c r="B10" s="9">
        <v>19</v>
      </c>
      <c r="C10" s="19" t="s">
        <v>45</v>
      </c>
      <c r="D10" s="15" t="s">
        <v>46</v>
      </c>
      <c r="E10" s="9">
        <v>19</v>
      </c>
      <c r="F10" s="12">
        <f t="shared" si="0"/>
        <v>801.705</v>
      </c>
      <c r="G10" s="13">
        <f t="shared" si="1"/>
        <v>3.4621759259259264</v>
      </c>
      <c r="H10" s="38">
        <f t="shared" si="2"/>
        <v>0.00431851607003315</v>
      </c>
      <c r="I10" s="49"/>
      <c r="J10" s="50"/>
      <c r="K10" s="50"/>
      <c r="L10" s="50"/>
      <c r="M10" s="49"/>
      <c r="N10" s="49"/>
      <c r="O10" s="49">
        <v>0.17662037037037037</v>
      </c>
      <c r="P10" s="49">
        <v>0.18378472222222222</v>
      </c>
      <c r="Q10" s="49"/>
      <c r="R10" s="49"/>
      <c r="S10" s="49"/>
      <c r="T10" s="49"/>
      <c r="U10" s="49"/>
      <c r="V10" s="49"/>
      <c r="W10" s="49">
        <v>0.17524305555555555</v>
      </c>
      <c r="X10" s="49">
        <v>0.1840277777777778</v>
      </c>
      <c r="Y10" s="50"/>
      <c r="Z10" s="50"/>
      <c r="AA10" s="50"/>
      <c r="AB10" s="50">
        <v>0.17421296296296296</v>
      </c>
      <c r="AC10" s="50">
        <v>0.1701273148148148</v>
      </c>
      <c r="AD10" s="50">
        <v>0.17548611111111112</v>
      </c>
      <c r="AE10" s="50">
        <v>0.17538194444444444</v>
      </c>
      <c r="AF10" s="50">
        <v>0.1744097222222222</v>
      </c>
      <c r="AG10" s="50"/>
      <c r="AH10" s="50"/>
      <c r="AI10" s="49"/>
      <c r="AJ10" s="49"/>
      <c r="AK10" s="49"/>
      <c r="AL10" s="49"/>
      <c r="AM10" s="49"/>
      <c r="AN10" s="49"/>
      <c r="AO10" s="49"/>
      <c r="AP10" s="49"/>
      <c r="AQ10" s="50">
        <v>0.1917824074074074</v>
      </c>
      <c r="AR10" s="50">
        <v>0.19564814814814815</v>
      </c>
      <c r="AS10" s="50">
        <v>0.19443287037037038</v>
      </c>
      <c r="AT10" s="50">
        <v>0.1948726851851852</v>
      </c>
      <c r="AU10" s="50">
        <v>0.1819212962962963</v>
      </c>
      <c r="AV10" s="52"/>
      <c r="AW10" s="51"/>
      <c r="AX10" s="51"/>
      <c r="AY10" s="51"/>
      <c r="AZ10" s="51"/>
      <c r="BA10" s="51"/>
      <c r="BB10" s="51"/>
      <c r="BC10" s="51"/>
      <c r="BD10" s="53"/>
      <c r="BE10" s="53"/>
      <c r="BF10" s="53"/>
      <c r="BG10" s="53">
        <v>0.18153935185185185</v>
      </c>
      <c r="BH10" s="53"/>
      <c r="BI10" s="53"/>
      <c r="BJ10" s="53"/>
      <c r="BK10" s="54"/>
      <c r="BL10" s="52">
        <v>0.17684027777777778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>
        <v>0.18725694444444443</v>
      </c>
      <c r="CC10" s="53">
        <v>0.19008101851851852</v>
      </c>
      <c r="CD10" s="53"/>
      <c r="CE10" s="55">
        <v>0.17850694444444445</v>
      </c>
      <c r="CF10" s="53"/>
      <c r="CG10" s="53"/>
      <c r="CH10" s="82"/>
    </row>
    <row r="11" spans="1:86" ht="15" customHeight="1">
      <c r="A11" s="8">
        <v>9</v>
      </c>
      <c r="B11" s="9">
        <v>18</v>
      </c>
      <c r="C11" s="14" t="s">
        <v>12</v>
      </c>
      <c r="D11" s="15" t="s">
        <v>14</v>
      </c>
      <c r="E11" s="9">
        <v>18</v>
      </c>
      <c r="F11" s="12">
        <f t="shared" si="0"/>
        <v>759.51</v>
      </c>
      <c r="G11" s="13">
        <f t="shared" si="1"/>
        <v>3.1190277777777773</v>
      </c>
      <c r="H11" s="38">
        <f t="shared" si="2"/>
        <v>0.004106631614827688</v>
      </c>
      <c r="I11" s="49"/>
      <c r="J11" s="50"/>
      <c r="K11" s="50"/>
      <c r="L11" s="50">
        <v>0.17578703703703702</v>
      </c>
      <c r="M11" s="49"/>
      <c r="N11" s="49"/>
      <c r="O11" s="49"/>
      <c r="P11" s="49">
        <v>0.17804398148148148</v>
      </c>
      <c r="Q11" s="49"/>
      <c r="R11" s="49">
        <v>0.15916666666666668</v>
      </c>
      <c r="S11" s="49"/>
      <c r="T11" s="49">
        <v>0.17055555555555557</v>
      </c>
      <c r="U11" s="49"/>
      <c r="V11" s="49">
        <v>0.17954861111111112</v>
      </c>
      <c r="W11" s="49"/>
      <c r="X11" s="49">
        <v>0.16732638888888887</v>
      </c>
      <c r="Y11" s="50"/>
      <c r="Z11" s="50"/>
      <c r="AA11" s="50">
        <v>0.16491898148148149</v>
      </c>
      <c r="AB11" s="50"/>
      <c r="AC11" s="50"/>
      <c r="AD11" s="50"/>
      <c r="AE11" s="50"/>
      <c r="AF11" s="50"/>
      <c r="AG11" s="50"/>
      <c r="AH11" s="50">
        <v>0.16148148148148148</v>
      </c>
      <c r="AI11" s="49"/>
      <c r="AJ11" s="49">
        <v>0.1625810185185185</v>
      </c>
      <c r="AK11" s="49"/>
      <c r="AL11" s="49"/>
      <c r="AM11" s="49"/>
      <c r="AN11" s="49"/>
      <c r="AO11" s="49"/>
      <c r="AP11" s="49"/>
      <c r="AQ11" s="55"/>
      <c r="AR11" s="55"/>
      <c r="AS11" s="56"/>
      <c r="AT11" s="56"/>
      <c r="AU11" s="50">
        <v>0.16473379629629628</v>
      </c>
      <c r="AV11" s="52"/>
      <c r="AW11" s="52"/>
      <c r="AX11" s="52"/>
      <c r="AY11" s="52"/>
      <c r="AZ11" s="52"/>
      <c r="BA11" s="52"/>
      <c r="BB11" s="52"/>
      <c r="BC11" s="51"/>
      <c r="BD11" s="53">
        <v>0.18026620370370372</v>
      </c>
      <c r="BE11" s="53"/>
      <c r="BF11" s="53"/>
      <c r="BG11" s="53"/>
      <c r="BH11" s="53">
        <v>0.20469907407407406</v>
      </c>
      <c r="BI11" s="53"/>
      <c r="BJ11" s="53">
        <v>0.18347222222222223</v>
      </c>
      <c r="BK11" s="54"/>
      <c r="BL11" s="54"/>
      <c r="BM11" s="53"/>
      <c r="BN11" s="53"/>
      <c r="BO11" s="53"/>
      <c r="BP11" s="53"/>
      <c r="BQ11" s="53"/>
      <c r="BR11" s="53"/>
      <c r="BS11" s="53">
        <v>0.18953703703703703</v>
      </c>
      <c r="BT11" s="53"/>
      <c r="BU11" s="53"/>
      <c r="BV11" s="51">
        <v>0.16105324074074073</v>
      </c>
      <c r="BW11" s="53"/>
      <c r="BX11" s="53"/>
      <c r="BY11" s="53"/>
      <c r="BZ11" s="53"/>
      <c r="CA11" s="36">
        <v>0.16222222222222224</v>
      </c>
      <c r="CB11" s="53"/>
      <c r="CC11" s="53"/>
      <c r="CD11" s="53">
        <v>0.17255787037037038</v>
      </c>
      <c r="CE11" s="55">
        <v>0.18107638888888888</v>
      </c>
      <c r="CF11" s="53"/>
      <c r="CG11" s="53"/>
      <c r="CH11" s="82"/>
    </row>
    <row r="12" spans="1:86" ht="15" customHeight="1">
      <c r="A12" s="8">
        <v>10</v>
      </c>
      <c r="B12" s="9">
        <v>18</v>
      </c>
      <c r="C12" s="16" t="s">
        <v>31</v>
      </c>
      <c r="D12" s="17" t="s">
        <v>32</v>
      </c>
      <c r="E12" s="9">
        <v>18</v>
      </c>
      <c r="F12" s="12">
        <f t="shared" si="0"/>
        <v>759.51</v>
      </c>
      <c r="G12" s="13">
        <f t="shared" si="1"/>
        <v>3.381701388888889</v>
      </c>
      <c r="H12" s="38">
        <f t="shared" si="2"/>
        <v>0.0044524777670983786</v>
      </c>
      <c r="I12" s="49">
        <v>0.17101851851851854</v>
      </c>
      <c r="J12" s="50"/>
      <c r="K12" s="50"/>
      <c r="L12" s="50"/>
      <c r="M12" s="49"/>
      <c r="N12" s="49"/>
      <c r="O12" s="49"/>
      <c r="P12" s="49">
        <v>0.18055555555555555</v>
      </c>
      <c r="Q12" s="49"/>
      <c r="R12" s="49"/>
      <c r="S12" s="49">
        <v>0.19015046296296298</v>
      </c>
      <c r="T12" s="49"/>
      <c r="U12" s="49"/>
      <c r="V12" s="49"/>
      <c r="W12" s="49">
        <v>0.16501157407407407</v>
      </c>
      <c r="X12" s="49"/>
      <c r="Y12" s="50">
        <v>0.17421296296296296</v>
      </c>
      <c r="Z12" s="50">
        <v>0.20069444444444443</v>
      </c>
      <c r="AA12" s="50">
        <v>0.19773148148148148</v>
      </c>
      <c r="AB12" s="50">
        <v>0.19613425925925929</v>
      </c>
      <c r="AC12" s="50">
        <v>0.1986111111111111</v>
      </c>
      <c r="AD12" s="50">
        <v>0.1825925925925926</v>
      </c>
      <c r="AE12" s="50">
        <v>0.190625</v>
      </c>
      <c r="AF12" s="50">
        <v>0.18655092592592593</v>
      </c>
      <c r="AG12" s="50">
        <v>0.19570601851851852</v>
      </c>
      <c r="AH12" s="50">
        <v>0.19761574074074073</v>
      </c>
      <c r="AI12" s="49"/>
      <c r="AJ12" s="49"/>
      <c r="AK12" s="49"/>
      <c r="AL12" s="49"/>
      <c r="AM12" s="49">
        <v>0.17275462962962962</v>
      </c>
      <c r="AN12" s="49"/>
      <c r="AO12" s="49"/>
      <c r="AP12" s="49"/>
      <c r="AQ12" s="55"/>
      <c r="AR12" s="55"/>
      <c r="AS12" s="56"/>
      <c r="AT12" s="56"/>
      <c r="AU12" s="56"/>
      <c r="AV12" s="52"/>
      <c r="AW12" s="52"/>
      <c r="AX12" s="52"/>
      <c r="AY12" s="52">
        <v>0.19375</v>
      </c>
      <c r="AZ12" s="52">
        <v>0.19358796296296296</v>
      </c>
      <c r="BA12" s="52"/>
      <c r="BB12" s="52"/>
      <c r="BC12" s="51"/>
      <c r="BD12" s="53"/>
      <c r="BE12" s="53"/>
      <c r="BF12" s="53"/>
      <c r="BG12" s="53"/>
      <c r="BH12" s="53"/>
      <c r="BI12" s="53"/>
      <c r="BJ12" s="53"/>
      <c r="BK12" s="54"/>
      <c r="BL12" s="52">
        <v>0.19439814814814815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5"/>
      <c r="CF12" s="53"/>
      <c r="CG12" s="53"/>
      <c r="CH12" s="82"/>
    </row>
    <row r="13" spans="1:86" ht="15" customHeight="1">
      <c r="A13" s="8">
        <v>11</v>
      </c>
      <c r="B13" s="9">
        <v>17</v>
      </c>
      <c r="C13" s="14" t="s">
        <v>24</v>
      </c>
      <c r="D13" s="15" t="s">
        <v>11</v>
      </c>
      <c r="E13" s="9">
        <v>17</v>
      </c>
      <c r="F13" s="12">
        <f t="shared" si="0"/>
        <v>717.315</v>
      </c>
      <c r="G13" s="13">
        <f t="shared" si="1"/>
        <v>3.0753935185185184</v>
      </c>
      <c r="H13" s="38">
        <f t="shared" si="2"/>
        <v>0.004287368197400749</v>
      </c>
      <c r="I13" s="49">
        <v>0.2050925925925926</v>
      </c>
      <c r="J13" s="50">
        <v>0.1878472222222222</v>
      </c>
      <c r="K13" s="50">
        <v>0.1951388888888889</v>
      </c>
      <c r="L13" s="50"/>
      <c r="M13" s="49"/>
      <c r="N13" s="49"/>
      <c r="O13" s="49">
        <v>0.1951388888888889</v>
      </c>
      <c r="P13" s="49">
        <v>0.18552083333333333</v>
      </c>
      <c r="Q13" s="49"/>
      <c r="R13" s="49"/>
      <c r="S13" s="49"/>
      <c r="T13" s="49"/>
      <c r="U13" s="49"/>
      <c r="V13" s="49">
        <v>0.17521990740740742</v>
      </c>
      <c r="W13" s="49"/>
      <c r="X13" s="49"/>
      <c r="Y13" s="50"/>
      <c r="Z13" s="50"/>
      <c r="AA13" s="50">
        <v>0.19773148148148148</v>
      </c>
      <c r="AB13" s="50"/>
      <c r="AC13" s="50">
        <v>0.1986111111111111</v>
      </c>
      <c r="AD13" s="50"/>
      <c r="AE13" s="50"/>
      <c r="AF13" s="50">
        <v>0.18655092592592593</v>
      </c>
      <c r="AG13" s="50">
        <v>0.19570601851851852</v>
      </c>
      <c r="AH13" s="50">
        <v>0.19761574074074073</v>
      </c>
      <c r="AI13" s="49"/>
      <c r="AJ13" s="49"/>
      <c r="AK13" s="49"/>
      <c r="AL13" s="49"/>
      <c r="AM13" s="49"/>
      <c r="AN13" s="49"/>
      <c r="AO13" s="49"/>
      <c r="AP13" s="49"/>
      <c r="AQ13" s="55"/>
      <c r="AR13" s="55"/>
      <c r="AS13" s="56"/>
      <c r="AT13" s="56"/>
      <c r="AU13" s="56"/>
      <c r="AV13" s="52"/>
      <c r="AW13" s="51"/>
      <c r="AX13" s="52">
        <v>0.1528935185185185</v>
      </c>
      <c r="AY13" s="51"/>
      <c r="AZ13" s="51"/>
      <c r="BA13" s="51"/>
      <c r="BB13" s="51"/>
      <c r="BC13" s="51">
        <v>0.15902777777777777</v>
      </c>
      <c r="BD13" s="53"/>
      <c r="BE13" s="53"/>
      <c r="BF13" s="53"/>
      <c r="BG13" s="53"/>
      <c r="BH13" s="53"/>
      <c r="BI13" s="53">
        <v>0.15347222222222223</v>
      </c>
      <c r="BJ13" s="53"/>
      <c r="BK13" s="57">
        <v>0.15694444444444444</v>
      </c>
      <c r="BL13" s="52">
        <v>0.15902777777777777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5"/>
      <c r="CF13" s="53">
        <v>0.17385416666666667</v>
      </c>
      <c r="CG13" s="53"/>
      <c r="CH13" s="82"/>
    </row>
    <row r="14" spans="1:86" ht="15" customHeight="1">
      <c r="A14" s="8">
        <v>12</v>
      </c>
      <c r="B14" s="9">
        <v>17</v>
      </c>
      <c r="C14" s="14" t="s">
        <v>13</v>
      </c>
      <c r="D14" s="15" t="s">
        <v>14</v>
      </c>
      <c r="E14" s="9">
        <v>17</v>
      </c>
      <c r="F14" s="12">
        <f t="shared" si="0"/>
        <v>717.315</v>
      </c>
      <c r="G14" s="13">
        <f t="shared" si="1"/>
        <v>3.0848032407407406</v>
      </c>
      <c r="H14" s="38">
        <f t="shared" si="2"/>
        <v>0.004300486175168148</v>
      </c>
      <c r="I14" s="49"/>
      <c r="J14" s="50"/>
      <c r="K14" s="50"/>
      <c r="L14" s="50">
        <v>0.21059027777777775</v>
      </c>
      <c r="M14" s="49"/>
      <c r="N14" s="49"/>
      <c r="O14" s="49"/>
      <c r="P14" s="49">
        <v>0.18055555555555555</v>
      </c>
      <c r="Q14" s="49"/>
      <c r="R14" s="49">
        <v>0.15671296296296297</v>
      </c>
      <c r="S14" s="49"/>
      <c r="T14" s="49">
        <v>0.17055555555555557</v>
      </c>
      <c r="U14" s="49"/>
      <c r="V14" s="49">
        <v>0.17954861111111112</v>
      </c>
      <c r="W14" s="49"/>
      <c r="X14" s="49">
        <v>0.16732638888888887</v>
      </c>
      <c r="Y14" s="50"/>
      <c r="Z14" s="50">
        <v>0.19440972222222222</v>
      </c>
      <c r="AA14" s="50"/>
      <c r="AB14" s="50"/>
      <c r="AC14" s="50"/>
      <c r="AD14" s="50"/>
      <c r="AE14" s="50"/>
      <c r="AF14" s="50"/>
      <c r="AG14" s="50"/>
      <c r="AH14" s="50">
        <v>0.15188657407407408</v>
      </c>
      <c r="AI14" s="49"/>
      <c r="AJ14" s="49">
        <v>0.1625810185185185</v>
      </c>
      <c r="AK14" s="49"/>
      <c r="AL14" s="49"/>
      <c r="AM14" s="49"/>
      <c r="AN14" s="49"/>
      <c r="AO14" s="49"/>
      <c r="AP14" s="49"/>
      <c r="AQ14" s="55"/>
      <c r="AR14" s="55"/>
      <c r="AS14" s="56"/>
      <c r="AT14" s="56"/>
      <c r="AU14" s="50">
        <v>0.16293981481481482</v>
      </c>
      <c r="AV14" s="51"/>
      <c r="AW14" s="52"/>
      <c r="AX14" s="52"/>
      <c r="AY14" s="52"/>
      <c r="AZ14" s="52"/>
      <c r="BA14" s="52"/>
      <c r="BB14" s="52"/>
      <c r="BC14" s="51"/>
      <c r="BD14" s="53">
        <v>0.18026620370370372</v>
      </c>
      <c r="BE14" s="53"/>
      <c r="BF14" s="53"/>
      <c r="BG14" s="53"/>
      <c r="BH14" s="53">
        <v>0.2046875</v>
      </c>
      <c r="BI14" s="53"/>
      <c r="BJ14" s="53">
        <v>0.20303240740740738</v>
      </c>
      <c r="BK14" s="54"/>
      <c r="BL14" s="54"/>
      <c r="BM14" s="53"/>
      <c r="BN14" s="53"/>
      <c r="BO14" s="53"/>
      <c r="BP14" s="53"/>
      <c r="BQ14" s="53"/>
      <c r="BR14" s="53"/>
      <c r="BS14" s="53">
        <v>0.18953703703703703</v>
      </c>
      <c r="BT14" s="53"/>
      <c r="BU14" s="53"/>
      <c r="BV14" s="51">
        <v>0.1809490740740741</v>
      </c>
      <c r="BW14" s="53"/>
      <c r="BX14" s="53"/>
      <c r="BY14" s="53"/>
      <c r="BZ14" s="53"/>
      <c r="CA14" s="36">
        <v>0.21666666666666667</v>
      </c>
      <c r="CB14" s="53"/>
      <c r="CC14" s="53"/>
      <c r="CD14" s="53">
        <v>0.17255787037037038</v>
      </c>
      <c r="CE14" s="55"/>
      <c r="CF14" s="53"/>
      <c r="CG14" s="53"/>
      <c r="CH14" s="82"/>
    </row>
    <row r="15" spans="1:86" ht="15" customHeight="1">
      <c r="A15" s="8">
        <v>13</v>
      </c>
      <c r="B15" s="9">
        <v>16</v>
      </c>
      <c r="C15" s="20" t="s">
        <v>172</v>
      </c>
      <c r="D15" s="18" t="s">
        <v>78</v>
      </c>
      <c r="E15" s="9">
        <v>16</v>
      </c>
      <c r="F15" s="12">
        <f t="shared" si="0"/>
        <v>675.12</v>
      </c>
      <c r="G15" s="13">
        <f t="shared" si="1"/>
        <v>3.1580092592592597</v>
      </c>
      <c r="H15" s="38">
        <f t="shared" si="2"/>
        <v>0.004677700644713917</v>
      </c>
      <c r="I15" s="49"/>
      <c r="J15" s="50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>
        <v>0.21436342592592594</v>
      </c>
      <c r="Z15" s="50">
        <v>0.20332175925925924</v>
      </c>
      <c r="AA15" s="50">
        <v>0.20032407407407407</v>
      </c>
      <c r="AB15" s="50">
        <v>0.1978125</v>
      </c>
      <c r="AC15" s="50">
        <v>0.19340277777777778</v>
      </c>
      <c r="AD15" s="50">
        <v>0.19613425925925929</v>
      </c>
      <c r="AE15" s="50">
        <v>0.2005902777777778</v>
      </c>
      <c r="AF15" s="50">
        <v>0.195</v>
      </c>
      <c r="AG15" s="50">
        <v>0.2157986111111111</v>
      </c>
      <c r="AH15" s="50">
        <v>0.18655092592592593</v>
      </c>
      <c r="AI15" s="49"/>
      <c r="AJ15" s="49"/>
      <c r="AK15" s="49"/>
      <c r="AL15" s="49"/>
      <c r="AM15" s="49"/>
      <c r="AN15" s="49"/>
      <c r="AO15" s="49"/>
      <c r="AP15" s="49"/>
      <c r="AQ15" s="50">
        <v>0.1875</v>
      </c>
      <c r="AR15" s="50">
        <v>0.1997685185185185</v>
      </c>
      <c r="AS15" s="50">
        <v>0.18817129629629628</v>
      </c>
      <c r="AT15" s="50">
        <v>0.19730324074074077</v>
      </c>
      <c r="AU15" s="50">
        <v>0.18436342592592592</v>
      </c>
      <c r="AV15" s="52"/>
      <c r="AW15" s="51"/>
      <c r="AX15" s="51"/>
      <c r="AY15" s="51"/>
      <c r="AZ15" s="51"/>
      <c r="BA15" s="51"/>
      <c r="BB15" s="51"/>
      <c r="BC15" s="51"/>
      <c r="BD15" s="53"/>
      <c r="BE15" s="53"/>
      <c r="BF15" s="53"/>
      <c r="BG15" s="53"/>
      <c r="BH15" s="53"/>
      <c r="BI15" s="53"/>
      <c r="BJ15" s="53"/>
      <c r="BK15" s="54"/>
      <c r="BL15" s="54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>
        <v>0.19760416666666666</v>
      </c>
      <c r="BX15" s="53"/>
      <c r="BY15" s="53"/>
      <c r="BZ15" s="53"/>
      <c r="CA15" s="53"/>
      <c r="CB15" s="53"/>
      <c r="CC15" s="53"/>
      <c r="CD15" s="53"/>
      <c r="CE15" s="55"/>
      <c r="CF15" s="53"/>
      <c r="CG15" s="53"/>
      <c r="CH15" s="82"/>
    </row>
    <row r="16" spans="1:86" ht="15" customHeight="1">
      <c r="A16" s="8">
        <v>14</v>
      </c>
      <c r="B16" s="9">
        <v>15</v>
      </c>
      <c r="C16" s="14" t="s">
        <v>76</v>
      </c>
      <c r="D16" s="15" t="s">
        <v>77</v>
      </c>
      <c r="E16" s="9">
        <v>15</v>
      </c>
      <c r="F16" s="12">
        <f t="shared" si="0"/>
        <v>632.925</v>
      </c>
      <c r="G16" s="13">
        <f t="shared" si="1"/>
        <v>2.7699537037037043</v>
      </c>
      <c r="H16" s="38">
        <f t="shared" si="2"/>
        <v>0.004376432758547545</v>
      </c>
      <c r="I16" s="49"/>
      <c r="J16" s="50"/>
      <c r="K16" s="50"/>
      <c r="L16" s="50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>
        <v>0.19114583333333335</v>
      </c>
      <c r="Z16" s="50">
        <v>0.1839236111111111</v>
      </c>
      <c r="AA16" s="50">
        <v>0.1736226851851852</v>
      </c>
      <c r="AB16" s="50">
        <v>0.17751157407407406</v>
      </c>
      <c r="AC16" s="50">
        <v>0.19023148148148147</v>
      </c>
      <c r="AD16" s="50">
        <v>0.18790509259259258</v>
      </c>
      <c r="AE16" s="50">
        <v>0.18570601851851853</v>
      </c>
      <c r="AF16" s="50">
        <v>0.18359953703703702</v>
      </c>
      <c r="AG16" s="50">
        <v>0.19508101851851853</v>
      </c>
      <c r="AH16" s="50">
        <v>0.18667824074074071</v>
      </c>
      <c r="AI16" s="49"/>
      <c r="AJ16" s="49"/>
      <c r="AK16" s="49"/>
      <c r="AL16" s="49"/>
      <c r="AM16" s="49"/>
      <c r="AN16" s="49"/>
      <c r="AO16" s="49"/>
      <c r="AP16" s="49"/>
      <c r="AQ16" s="50">
        <v>0.18743055555555554</v>
      </c>
      <c r="AR16" s="50">
        <v>0.18697916666666667</v>
      </c>
      <c r="AS16" s="50">
        <v>0.18379629629629632</v>
      </c>
      <c r="AT16" s="50">
        <v>0.18184027777777778</v>
      </c>
      <c r="AU16" s="50">
        <v>0.17450231481481482</v>
      </c>
      <c r="AV16" s="49"/>
      <c r="AW16" s="52"/>
      <c r="AX16" s="52"/>
      <c r="AY16" s="52"/>
      <c r="AZ16" s="52"/>
      <c r="BA16" s="52"/>
      <c r="BB16" s="52"/>
      <c r="BC16" s="51"/>
      <c r="BD16" s="53"/>
      <c r="BE16" s="53"/>
      <c r="BF16" s="53"/>
      <c r="BG16" s="53"/>
      <c r="BH16" s="53"/>
      <c r="BI16" s="53"/>
      <c r="BJ16" s="53"/>
      <c r="BK16" s="54"/>
      <c r="BL16" s="54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5"/>
      <c r="CF16" s="53"/>
      <c r="CG16" s="53"/>
      <c r="CH16" s="82"/>
    </row>
    <row r="17" spans="1:86" ht="15" customHeight="1">
      <c r="A17" s="8">
        <v>15</v>
      </c>
      <c r="B17" s="9">
        <v>14</v>
      </c>
      <c r="C17" s="14" t="s">
        <v>35</v>
      </c>
      <c r="D17" s="15" t="s">
        <v>54</v>
      </c>
      <c r="E17" s="9">
        <v>14</v>
      </c>
      <c r="F17" s="12">
        <f t="shared" si="0"/>
        <v>590.73</v>
      </c>
      <c r="G17" s="13">
        <f t="shared" si="1"/>
        <v>2.488888888888889</v>
      </c>
      <c r="H17" s="38">
        <f t="shared" si="2"/>
        <v>0.004213242748614238</v>
      </c>
      <c r="I17" s="49"/>
      <c r="J17" s="50">
        <v>0.16850694444444445</v>
      </c>
      <c r="K17" s="50"/>
      <c r="L17" s="50"/>
      <c r="M17" s="49"/>
      <c r="N17" s="49"/>
      <c r="O17" s="49"/>
      <c r="P17" s="49"/>
      <c r="Q17" s="49">
        <v>0.16481481481481483</v>
      </c>
      <c r="R17" s="49"/>
      <c r="S17" s="49"/>
      <c r="T17" s="49"/>
      <c r="U17" s="49"/>
      <c r="V17" s="49"/>
      <c r="W17" s="49">
        <v>0.17097222222222222</v>
      </c>
      <c r="X17" s="4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49"/>
      <c r="AJ17" s="49"/>
      <c r="AK17" s="49"/>
      <c r="AL17" s="49"/>
      <c r="AM17" s="49"/>
      <c r="AN17" s="49"/>
      <c r="AO17" s="49">
        <v>0.19305555555555554</v>
      </c>
      <c r="AP17" s="49"/>
      <c r="AQ17" s="55"/>
      <c r="AR17" s="55"/>
      <c r="AS17" s="56"/>
      <c r="AT17" s="56"/>
      <c r="AU17" s="56"/>
      <c r="AV17" s="49"/>
      <c r="AW17" s="52"/>
      <c r="AX17" s="52">
        <v>0.16831018518518517</v>
      </c>
      <c r="AY17" s="52">
        <v>0.1798611111111111</v>
      </c>
      <c r="AZ17" s="52">
        <v>0.1798611111111111</v>
      </c>
      <c r="BA17" s="52">
        <v>0.18310185185185188</v>
      </c>
      <c r="BB17" s="52"/>
      <c r="BC17" s="51"/>
      <c r="BD17" s="53"/>
      <c r="BE17" s="53"/>
      <c r="BF17" s="53"/>
      <c r="BG17" s="53"/>
      <c r="BH17" s="53"/>
      <c r="BI17" s="53"/>
      <c r="BJ17" s="53">
        <v>0.19038194444444445</v>
      </c>
      <c r="BK17" s="54"/>
      <c r="BL17" s="52">
        <v>0.16468750000000001</v>
      </c>
      <c r="BM17" s="53">
        <v>0.1875</v>
      </c>
      <c r="BN17" s="53">
        <v>0.15915509259259258</v>
      </c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1">
        <v>0.20148148148148148</v>
      </c>
      <c r="CA17" s="53"/>
      <c r="CB17" s="53"/>
      <c r="CC17" s="53"/>
      <c r="CD17" s="53"/>
      <c r="CE17" s="55"/>
      <c r="CF17" s="53"/>
      <c r="CG17" s="53"/>
      <c r="CH17" s="82">
        <v>0.1771990740740741</v>
      </c>
    </row>
    <row r="18" spans="1:86" ht="15" customHeight="1">
      <c r="A18" s="8">
        <v>16</v>
      </c>
      <c r="B18" s="9">
        <v>12</v>
      </c>
      <c r="C18" s="19" t="s">
        <v>22</v>
      </c>
      <c r="D18" s="15" t="s">
        <v>23</v>
      </c>
      <c r="E18" s="9">
        <v>12</v>
      </c>
      <c r="F18" s="12">
        <f t="shared" si="0"/>
        <v>506.34000000000003</v>
      </c>
      <c r="G18" s="13">
        <f t="shared" si="1"/>
        <v>2.397893518518518</v>
      </c>
      <c r="H18" s="38">
        <f t="shared" si="2"/>
        <v>0.0047357378807096374</v>
      </c>
      <c r="I18" s="49"/>
      <c r="J18" s="50">
        <v>0.192337962962963</v>
      </c>
      <c r="K18" s="50">
        <v>0.20623842592592592</v>
      </c>
      <c r="L18" s="50">
        <v>0.21059027777777775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>
        <v>0.18925925925925924</v>
      </c>
      <c r="X18" s="49">
        <v>0.18076388888888886</v>
      </c>
      <c r="Y18" s="50"/>
      <c r="Z18" s="50">
        <v>0.19440972222222222</v>
      </c>
      <c r="AA18" s="50">
        <v>0.17081018518518518</v>
      </c>
      <c r="AB18" s="50"/>
      <c r="AC18" s="50"/>
      <c r="AD18" s="50"/>
      <c r="AE18" s="50"/>
      <c r="AF18" s="50"/>
      <c r="AG18" s="50"/>
      <c r="AH18" s="50"/>
      <c r="AI18" s="49"/>
      <c r="AJ18" s="49"/>
      <c r="AK18" s="49"/>
      <c r="AL18" s="49"/>
      <c r="AM18" s="49"/>
      <c r="AN18" s="49"/>
      <c r="AO18" s="49"/>
      <c r="AP18" s="49"/>
      <c r="AQ18" s="50">
        <v>0.19773148148148148</v>
      </c>
      <c r="AR18" s="50">
        <v>0.19658564814814816</v>
      </c>
      <c r="AS18" s="50">
        <v>0.2078587962962963</v>
      </c>
      <c r="AT18" s="50">
        <v>0.2291087962962963</v>
      </c>
      <c r="AU18" s="50">
        <v>0.22219907407407405</v>
      </c>
      <c r="AV18" s="52"/>
      <c r="AW18" s="52"/>
      <c r="AX18" s="60"/>
      <c r="AY18" s="52"/>
      <c r="AZ18" s="52"/>
      <c r="BA18" s="52"/>
      <c r="BB18" s="52"/>
      <c r="BC18" s="52"/>
      <c r="BD18" s="53"/>
      <c r="BE18" s="53"/>
      <c r="BF18" s="53"/>
      <c r="BG18" s="53"/>
      <c r="BH18" s="53"/>
      <c r="BI18" s="53"/>
      <c r="BJ18" s="53"/>
      <c r="BK18" s="54"/>
      <c r="BL18" s="54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5"/>
      <c r="CF18" s="53"/>
      <c r="CG18" s="53"/>
      <c r="CH18" s="82"/>
    </row>
    <row r="19" spans="1:86" ht="15" customHeight="1">
      <c r="A19" s="8">
        <v>17</v>
      </c>
      <c r="B19" s="9">
        <v>11</v>
      </c>
      <c r="C19" s="14" t="s">
        <v>81</v>
      </c>
      <c r="D19" s="15" t="s">
        <v>82</v>
      </c>
      <c r="E19" s="9">
        <v>11</v>
      </c>
      <c r="F19" s="12">
        <f t="shared" si="0"/>
        <v>464.145</v>
      </c>
      <c r="G19" s="13">
        <f t="shared" si="1"/>
        <v>1.8725462962962962</v>
      </c>
      <c r="H19" s="38">
        <f t="shared" si="2"/>
        <v>0.004034399371524624</v>
      </c>
      <c r="I19" s="49"/>
      <c r="J19" s="50"/>
      <c r="K19" s="50"/>
      <c r="L19" s="50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>
        <v>0.17326388888888888</v>
      </c>
      <c r="Z19" s="50">
        <v>0.18554398148148146</v>
      </c>
      <c r="AA19" s="50">
        <v>0.18993055555555557</v>
      </c>
      <c r="AB19" s="50">
        <v>0.2050462962962963</v>
      </c>
      <c r="AC19" s="50">
        <v>0.18489583333333334</v>
      </c>
      <c r="AD19" s="50"/>
      <c r="AE19" s="50">
        <v>0.190625</v>
      </c>
      <c r="AF19" s="50">
        <v>0.1825462962962963</v>
      </c>
      <c r="AG19" s="50">
        <v>0.19196759259259258</v>
      </c>
      <c r="AH19" s="50"/>
      <c r="AI19" s="49"/>
      <c r="AJ19" s="49"/>
      <c r="AK19" s="49"/>
      <c r="AL19" s="49"/>
      <c r="AM19" s="49"/>
      <c r="AN19" s="49"/>
      <c r="AO19" s="49">
        <v>0.18989583333333335</v>
      </c>
      <c r="AP19" s="49"/>
      <c r="AQ19" s="55"/>
      <c r="AR19" s="55"/>
      <c r="AS19" s="56"/>
      <c r="AT19" s="56"/>
      <c r="AU19" s="56"/>
      <c r="AV19" s="52"/>
      <c r="AW19" s="52"/>
      <c r="AX19" s="52"/>
      <c r="AY19" s="52">
        <v>0.17883101851851854</v>
      </c>
      <c r="AZ19" s="52"/>
      <c r="BA19" s="52"/>
      <c r="BB19" s="52"/>
      <c r="BC19" s="51"/>
      <c r="BD19" s="53"/>
      <c r="BE19" s="53"/>
      <c r="BF19" s="53"/>
      <c r="BG19" s="53"/>
      <c r="BH19" s="53"/>
      <c r="BI19" s="53"/>
      <c r="BJ19" s="53"/>
      <c r="BK19" s="54"/>
      <c r="BL19" s="54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5"/>
      <c r="CF19" s="53"/>
      <c r="CG19" s="53"/>
      <c r="CH19" s="82"/>
    </row>
    <row r="20" spans="1:86" ht="15" customHeight="1">
      <c r="A20" s="8">
        <v>18</v>
      </c>
      <c r="B20" s="9">
        <v>11</v>
      </c>
      <c r="C20" s="20" t="s">
        <v>53</v>
      </c>
      <c r="D20" s="18" t="s">
        <v>26</v>
      </c>
      <c r="E20" s="9">
        <v>11</v>
      </c>
      <c r="F20" s="12">
        <f t="shared" si="0"/>
        <v>464.145</v>
      </c>
      <c r="G20" s="13">
        <f t="shared" si="1"/>
        <v>1.8904629629629626</v>
      </c>
      <c r="H20" s="38">
        <f t="shared" si="2"/>
        <v>0.004073000814320875</v>
      </c>
      <c r="I20" s="49"/>
      <c r="J20" s="50"/>
      <c r="K20" s="50"/>
      <c r="L20" s="50"/>
      <c r="M20" s="49"/>
      <c r="N20" s="49"/>
      <c r="O20" s="49"/>
      <c r="P20" s="49"/>
      <c r="Q20" s="49">
        <v>0.15760416666666668</v>
      </c>
      <c r="R20" s="49"/>
      <c r="S20" s="49"/>
      <c r="T20" s="49"/>
      <c r="U20" s="49"/>
      <c r="V20" s="49"/>
      <c r="W20" s="49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49"/>
      <c r="AJ20" s="49"/>
      <c r="AK20" s="49"/>
      <c r="AL20" s="49"/>
      <c r="AM20" s="49"/>
      <c r="AN20" s="49"/>
      <c r="AO20" s="49"/>
      <c r="AP20" s="49"/>
      <c r="AQ20" s="55"/>
      <c r="AR20" s="55"/>
      <c r="AS20" s="56"/>
      <c r="AT20" s="56"/>
      <c r="AU20" s="56"/>
      <c r="AV20" s="51"/>
      <c r="AW20" s="51"/>
      <c r="AX20" s="51"/>
      <c r="AY20" s="51"/>
      <c r="AZ20" s="51"/>
      <c r="BA20" s="51"/>
      <c r="BB20" s="51"/>
      <c r="BC20" s="51">
        <v>0.15465277777777778</v>
      </c>
      <c r="BD20" s="53"/>
      <c r="BE20" s="53">
        <v>0.15114583333333334</v>
      </c>
      <c r="BF20" s="53"/>
      <c r="BG20" s="53"/>
      <c r="BH20" s="53">
        <v>0.16001157407407407</v>
      </c>
      <c r="BI20" s="53"/>
      <c r="BJ20" s="53">
        <v>0.19440972222222222</v>
      </c>
      <c r="BK20" s="54"/>
      <c r="BL20" s="52">
        <v>0.1637847222222222</v>
      </c>
      <c r="BM20" s="53"/>
      <c r="BN20" s="53"/>
      <c r="BO20" s="53"/>
      <c r="BP20" s="53"/>
      <c r="BQ20" s="53"/>
      <c r="BR20" s="53">
        <v>0.17605324074074072</v>
      </c>
      <c r="BS20" s="53"/>
      <c r="BT20" s="53"/>
      <c r="BU20" s="53">
        <v>0.2030787037037037</v>
      </c>
      <c r="BV20" s="53"/>
      <c r="BW20" s="53"/>
      <c r="BX20" s="53"/>
      <c r="BY20" s="53"/>
      <c r="BZ20" s="51">
        <v>0.17913194444444444</v>
      </c>
      <c r="CA20" s="53"/>
      <c r="CB20" s="53"/>
      <c r="CC20" s="53"/>
      <c r="CD20" s="53">
        <v>0.17255787037037038</v>
      </c>
      <c r="CE20" s="55">
        <v>0.17803240740740742</v>
      </c>
      <c r="CF20" s="53"/>
      <c r="CG20" s="53"/>
      <c r="CH20" s="82"/>
    </row>
    <row r="21" spans="1:86" ht="15" customHeight="1">
      <c r="A21" s="8">
        <v>19</v>
      </c>
      <c r="B21" s="9">
        <v>10</v>
      </c>
      <c r="C21" s="19" t="s">
        <v>52</v>
      </c>
      <c r="D21" s="15" t="s">
        <v>34</v>
      </c>
      <c r="E21" s="9">
        <v>10</v>
      </c>
      <c r="F21" s="12">
        <f t="shared" si="0"/>
        <v>421.95</v>
      </c>
      <c r="G21" s="13">
        <f t="shared" si="1"/>
        <v>2.056481481481481</v>
      </c>
      <c r="H21" s="38">
        <f t="shared" si="2"/>
        <v>0.004873756325350116</v>
      </c>
      <c r="I21" s="49"/>
      <c r="J21" s="50"/>
      <c r="K21" s="50"/>
      <c r="L21" s="50"/>
      <c r="M21" s="49"/>
      <c r="N21" s="49"/>
      <c r="O21" s="49"/>
      <c r="P21" s="49"/>
      <c r="Q21" s="49">
        <v>0.19614583333333332</v>
      </c>
      <c r="R21" s="49"/>
      <c r="S21" s="49"/>
      <c r="T21" s="49"/>
      <c r="U21" s="49"/>
      <c r="V21" s="49"/>
      <c r="W21" s="49">
        <v>0.19550925925925924</v>
      </c>
      <c r="X21" s="49"/>
      <c r="Y21" s="50"/>
      <c r="Z21" s="50"/>
      <c r="AA21" s="50"/>
      <c r="AB21" s="50">
        <v>0.2138888888888889</v>
      </c>
      <c r="AC21" s="50"/>
      <c r="AD21" s="50"/>
      <c r="AE21" s="50"/>
      <c r="AF21" s="50"/>
      <c r="AG21" s="50"/>
      <c r="AH21" s="50"/>
      <c r="AI21" s="49"/>
      <c r="AJ21" s="49"/>
      <c r="AK21" s="49"/>
      <c r="AL21" s="49"/>
      <c r="AM21" s="49"/>
      <c r="AN21" s="49"/>
      <c r="AO21" s="49">
        <v>0.19722222222222222</v>
      </c>
      <c r="AP21" s="49"/>
      <c r="AQ21" s="55"/>
      <c r="AR21" s="55"/>
      <c r="AS21" s="56"/>
      <c r="AT21" s="56"/>
      <c r="AU21" s="56"/>
      <c r="AV21" s="49"/>
      <c r="AW21" s="51"/>
      <c r="AX21" s="51"/>
      <c r="AY21" s="51"/>
      <c r="AZ21" s="51"/>
      <c r="BA21" s="51"/>
      <c r="BB21" s="51"/>
      <c r="BC21" s="51"/>
      <c r="BD21" s="53"/>
      <c r="BE21" s="53"/>
      <c r="BF21" s="53"/>
      <c r="BG21" s="53"/>
      <c r="BH21" s="53"/>
      <c r="BI21" s="53"/>
      <c r="BJ21" s="53">
        <v>0.24583333333333335</v>
      </c>
      <c r="BK21" s="54"/>
      <c r="BL21" s="52">
        <v>0.1875</v>
      </c>
      <c r="BM21" s="53">
        <v>0.21041666666666667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>
        <v>0.19795138888888889</v>
      </c>
      <c r="BY21" s="53">
        <v>0.21883101851851852</v>
      </c>
      <c r="BZ21" s="53"/>
      <c r="CA21" s="53"/>
      <c r="CB21" s="53"/>
      <c r="CC21" s="53"/>
      <c r="CD21" s="53"/>
      <c r="CE21" s="55">
        <v>0.19318287037037038</v>
      </c>
      <c r="CF21" s="53"/>
      <c r="CG21" s="53"/>
      <c r="CH21" s="82"/>
    </row>
    <row r="22" spans="1:86" ht="15" customHeight="1">
      <c r="A22" s="8">
        <v>20</v>
      </c>
      <c r="B22" s="9">
        <v>10</v>
      </c>
      <c r="C22" s="14" t="s">
        <v>33</v>
      </c>
      <c r="D22" s="15" t="s">
        <v>34</v>
      </c>
      <c r="E22" s="9">
        <v>10</v>
      </c>
      <c r="F22" s="12">
        <f t="shared" si="0"/>
        <v>421.95</v>
      </c>
      <c r="G22" s="13">
        <f t="shared" si="1"/>
        <v>2.498634259259259</v>
      </c>
      <c r="H22" s="38">
        <f t="shared" si="2"/>
        <v>0.0059216358792730395</v>
      </c>
      <c r="I22" s="49"/>
      <c r="J22" s="50">
        <v>0.2347222222222222</v>
      </c>
      <c r="K22" s="50">
        <v>0.2604166666666667</v>
      </c>
      <c r="L22" s="50">
        <v>0.25416666666666665</v>
      </c>
      <c r="M22" s="49"/>
      <c r="N22" s="49"/>
      <c r="O22" s="49"/>
      <c r="P22" s="49"/>
      <c r="Q22" s="49">
        <v>0.2555555555555556</v>
      </c>
      <c r="R22" s="49"/>
      <c r="S22" s="49"/>
      <c r="T22" s="49"/>
      <c r="U22" s="49"/>
      <c r="V22" s="49"/>
      <c r="W22" s="49">
        <v>0.2465509259259259</v>
      </c>
      <c r="X22" s="49"/>
      <c r="Y22" s="50"/>
      <c r="Z22" s="50"/>
      <c r="AA22" s="50"/>
      <c r="AB22" s="50"/>
      <c r="AC22" s="50">
        <v>0.2548611111111111</v>
      </c>
      <c r="AD22" s="50">
        <v>0.24513888888888888</v>
      </c>
      <c r="AE22" s="50">
        <v>0.2513888888888889</v>
      </c>
      <c r="AF22" s="50">
        <v>0.25277777777777777</v>
      </c>
      <c r="AG22" s="50">
        <v>0.24305555555555555</v>
      </c>
      <c r="AH22" s="50"/>
      <c r="AI22" s="49"/>
      <c r="AJ22" s="49"/>
      <c r="AK22" s="49"/>
      <c r="AL22" s="49"/>
      <c r="AM22" s="49"/>
      <c r="AN22" s="49"/>
      <c r="AO22" s="49"/>
      <c r="AP22" s="49"/>
      <c r="AQ22" s="55"/>
      <c r="AR22" s="55"/>
      <c r="AS22" s="56"/>
      <c r="AT22" s="56"/>
      <c r="AU22" s="56"/>
      <c r="AV22" s="52"/>
      <c r="AW22" s="52"/>
      <c r="AX22" s="49"/>
      <c r="AY22" s="49"/>
      <c r="AZ22" s="52"/>
      <c r="BA22" s="49"/>
      <c r="BB22" s="49"/>
      <c r="BC22" s="51"/>
      <c r="BD22" s="53"/>
      <c r="BE22" s="53"/>
      <c r="BF22" s="53"/>
      <c r="BG22" s="53"/>
      <c r="BH22" s="53"/>
      <c r="BI22" s="53"/>
      <c r="BJ22" s="53"/>
      <c r="BK22" s="54"/>
      <c r="BL22" s="54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5"/>
      <c r="CF22" s="53"/>
      <c r="CG22" s="53"/>
      <c r="CH22" s="82"/>
    </row>
    <row r="23" spans="1:86" ht="15" customHeight="1">
      <c r="A23" s="8">
        <v>21</v>
      </c>
      <c r="B23" s="9">
        <v>9</v>
      </c>
      <c r="C23" s="14" t="s">
        <v>69</v>
      </c>
      <c r="D23" s="15" t="s">
        <v>75</v>
      </c>
      <c r="E23" s="9">
        <v>9</v>
      </c>
      <c r="F23" s="12">
        <f t="shared" si="0"/>
        <v>379.755</v>
      </c>
      <c r="G23" s="13">
        <f t="shared" si="1"/>
        <v>1.7269791666666665</v>
      </c>
      <c r="H23" s="38">
        <f t="shared" si="2"/>
        <v>0.00454761403185387</v>
      </c>
      <c r="I23" s="49"/>
      <c r="J23" s="50"/>
      <c r="K23" s="50"/>
      <c r="L23" s="50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>
        <v>0.18170138888888887</v>
      </c>
      <c r="X23" s="49">
        <v>0.17251157407407405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49"/>
      <c r="AJ23" s="49"/>
      <c r="AK23" s="49"/>
      <c r="AL23" s="49"/>
      <c r="AM23" s="49"/>
      <c r="AN23" s="49"/>
      <c r="AO23" s="49"/>
      <c r="AP23" s="49"/>
      <c r="AQ23" s="55"/>
      <c r="AR23" s="50">
        <v>0.20163194444444443</v>
      </c>
      <c r="AS23" s="50">
        <v>0.20787037037037037</v>
      </c>
      <c r="AT23" s="50">
        <v>0.19921296296296295</v>
      </c>
      <c r="AU23" s="56"/>
      <c r="AV23" s="52"/>
      <c r="AW23" s="52"/>
      <c r="AX23" s="49"/>
      <c r="AY23" s="49"/>
      <c r="AZ23" s="52"/>
      <c r="BA23" s="49"/>
      <c r="BB23" s="49"/>
      <c r="BC23" s="52"/>
      <c r="BD23" s="53"/>
      <c r="BE23" s="53">
        <v>0.18899305555555557</v>
      </c>
      <c r="BF23" s="53">
        <v>0.18666666666666668</v>
      </c>
      <c r="BG23" s="53"/>
      <c r="BH23" s="53"/>
      <c r="BI23" s="53"/>
      <c r="BJ23" s="53"/>
      <c r="BK23" s="54"/>
      <c r="BL23" s="54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1">
        <v>0.2028472222222222</v>
      </c>
      <c r="CA23" s="36">
        <v>0.18554398148148146</v>
      </c>
      <c r="CB23" s="53"/>
      <c r="CC23" s="53"/>
      <c r="CD23" s="53"/>
      <c r="CE23" s="55"/>
      <c r="CF23" s="53"/>
      <c r="CG23" s="53"/>
      <c r="CH23" s="82"/>
    </row>
    <row r="24" spans="1:86" ht="15" customHeight="1">
      <c r="A24" s="8">
        <v>22</v>
      </c>
      <c r="B24" s="9">
        <v>9</v>
      </c>
      <c r="C24" s="14" t="s">
        <v>73</v>
      </c>
      <c r="D24" s="15" t="s">
        <v>74</v>
      </c>
      <c r="E24" s="9">
        <v>9</v>
      </c>
      <c r="F24" s="12">
        <f t="shared" si="0"/>
        <v>379.755</v>
      </c>
      <c r="G24" s="13">
        <f t="shared" si="1"/>
        <v>1.7725578703703704</v>
      </c>
      <c r="H24" s="38">
        <f t="shared" si="2"/>
        <v>0.004667635371148162</v>
      </c>
      <c r="I24" s="49"/>
      <c r="J24" s="50"/>
      <c r="K24" s="50"/>
      <c r="L24" s="50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>
        <v>0.19322916666666667</v>
      </c>
      <c r="X24" s="49">
        <v>0.19620370370370369</v>
      </c>
      <c r="Y24" s="50"/>
      <c r="Z24" s="50"/>
      <c r="AA24" s="50"/>
      <c r="AB24" s="50"/>
      <c r="AC24" s="50"/>
      <c r="AD24" s="50"/>
      <c r="AE24" s="50"/>
      <c r="AF24" s="50"/>
      <c r="AG24" s="50">
        <v>0.1905324074074074</v>
      </c>
      <c r="AH24" s="50">
        <v>0.19721064814814815</v>
      </c>
      <c r="AI24" s="49"/>
      <c r="AJ24" s="49"/>
      <c r="AK24" s="49"/>
      <c r="AL24" s="49"/>
      <c r="AM24" s="49">
        <v>0.19226851851851853</v>
      </c>
      <c r="AN24" s="49">
        <v>0.20592592592592593</v>
      </c>
      <c r="AO24" s="49"/>
      <c r="AP24" s="49"/>
      <c r="AQ24" s="55"/>
      <c r="AR24" s="55"/>
      <c r="AS24" s="55"/>
      <c r="AT24" s="55"/>
      <c r="AU24" s="55"/>
      <c r="AV24" s="54"/>
      <c r="AW24" s="51"/>
      <c r="AX24" s="53"/>
      <c r="AY24" s="53"/>
      <c r="AZ24" s="53"/>
      <c r="BA24" s="53"/>
      <c r="BB24" s="53"/>
      <c r="BC24" s="53"/>
      <c r="BD24" s="53"/>
      <c r="BE24" s="53"/>
      <c r="BF24" s="53"/>
      <c r="BG24" s="53">
        <v>0.18171296296296294</v>
      </c>
      <c r="BH24" s="53">
        <v>0.1972800925925926</v>
      </c>
      <c r="BI24" s="53"/>
      <c r="BJ24" s="53"/>
      <c r="BK24" s="54"/>
      <c r="BL24" s="54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5">
        <v>0.21819444444444444</v>
      </c>
      <c r="CF24" s="58"/>
      <c r="CG24" s="53"/>
      <c r="CH24" s="82"/>
    </row>
    <row r="25" spans="1:86" ht="15" customHeight="1">
      <c r="A25" s="8">
        <v>23</v>
      </c>
      <c r="B25" s="9">
        <v>9</v>
      </c>
      <c r="C25" s="14" t="s">
        <v>7</v>
      </c>
      <c r="D25" s="15" t="s">
        <v>8</v>
      </c>
      <c r="E25" s="9">
        <v>9</v>
      </c>
      <c r="F25" s="12">
        <f t="shared" si="0"/>
        <v>379.755</v>
      </c>
      <c r="G25" s="13">
        <f t="shared" si="1"/>
        <v>1.7869560185185185</v>
      </c>
      <c r="H25" s="38">
        <f t="shared" si="2"/>
        <v>0.004705549679447324</v>
      </c>
      <c r="I25" s="49"/>
      <c r="J25" s="50"/>
      <c r="K25" s="50"/>
      <c r="L25" s="50">
        <v>0.21134259259259258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>
        <v>0.20555555555555557</v>
      </c>
      <c r="X25" s="49"/>
      <c r="Y25" s="50"/>
      <c r="Z25" s="50"/>
      <c r="AA25" s="50"/>
      <c r="AB25" s="50"/>
      <c r="AC25" s="50"/>
      <c r="AD25" s="50"/>
      <c r="AE25" s="50"/>
      <c r="AF25" s="50">
        <v>0.1892013888888889</v>
      </c>
      <c r="AG25" s="50"/>
      <c r="AH25" s="50">
        <v>0.20546296296296296</v>
      </c>
      <c r="AI25" s="49"/>
      <c r="AJ25" s="49"/>
      <c r="AK25" s="49">
        <v>0.17662037037037037</v>
      </c>
      <c r="AL25" s="49">
        <v>0.20305555555555554</v>
      </c>
      <c r="AM25" s="49">
        <v>0.184375</v>
      </c>
      <c r="AN25" s="49"/>
      <c r="AO25" s="49"/>
      <c r="AP25" s="49"/>
      <c r="AQ25" s="55"/>
      <c r="AR25" s="55"/>
      <c r="AS25" s="56"/>
      <c r="AT25" s="56"/>
      <c r="AU25" s="56"/>
      <c r="AV25" s="52"/>
      <c r="AW25" s="51"/>
      <c r="AX25" s="51">
        <v>0.20069444444444443</v>
      </c>
      <c r="AY25" s="51"/>
      <c r="AZ25" s="51"/>
      <c r="BA25" s="51"/>
      <c r="BB25" s="51"/>
      <c r="BC25" s="51"/>
      <c r="BD25" s="53"/>
      <c r="BE25" s="53"/>
      <c r="BF25" s="53"/>
      <c r="BG25" s="53"/>
      <c r="BH25" s="53"/>
      <c r="BI25" s="53"/>
      <c r="BJ25" s="53"/>
      <c r="BK25" s="54"/>
      <c r="BL25" s="54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1">
        <v>0.21064814814814814</v>
      </c>
      <c r="CA25" s="53"/>
      <c r="CB25" s="53"/>
      <c r="CC25" s="53"/>
      <c r="CD25" s="53"/>
      <c r="CE25" s="55"/>
      <c r="CF25" s="53"/>
      <c r="CG25" s="53"/>
      <c r="CH25" s="82"/>
    </row>
    <row r="26" spans="1:86" ht="15" customHeight="1">
      <c r="A26" s="8">
        <v>24</v>
      </c>
      <c r="B26" s="9">
        <v>8</v>
      </c>
      <c r="C26" s="14" t="s">
        <v>51</v>
      </c>
      <c r="D26" s="18" t="s">
        <v>11</v>
      </c>
      <c r="E26" s="9">
        <v>8</v>
      </c>
      <c r="F26" s="12">
        <f t="shared" si="0"/>
        <v>337.56</v>
      </c>
      <c r="G26" s="13">
        <f t="shared" si="1"/>
        <v>1.1394212962962962</v>
      </c>
      <c r="H26" s="38">
        <f t="shared" si="2"/>
        <v>0.003375463017822894</v>
      </c>
      <c r="I26" s="49"/>
      <c r="J26" s="50"/>
      <c r="K26" s="50"/>
      <c r="L26" s="50"/>
      <c r="M26" s="49"/>
      <c r="N26" s="49"/>
      <c r="O26" s="49"/>
      <c r="P26" s="49">
        <v>0.14234953703703704</v>
      </c>
      <c r="Q26" s="49"/>
      <c r="R26" s="49">
        <v>0.14025462962962962</v>
      </c>
      <c r="S26" s="49"/>
      <c r="T26" s="49"/>
      <c r="U26" s="49">
        <v>0.14789351851851854</v>
      </c>
      <c r="V26" s="49"/>
      <c r="W26" s="49"/>
      <c r="X26" s="4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49"/>
      <c r="AJ26" s="49"/>
      <c r="AK26" s="49"/>
      <c r="AL26" s="49"/>
      <c r="AM26" s="49"/>
      <c r="AN26" s="49"/>
      <c r="AO26" s="49"/>
      <c r="AP26" s="49"/>
      <c r="AQ26" s="55"/>
      <c r="AR26" s="55"/>
      <c r="AS26" s="55"/>
      <c r="AT26" s="55"/>
      <c r="AU26" s="50">
        <v>0.13755787037037037</v>
      </c>
      <c r="AV26" s="49"/>
      <c r="AW26" s="52">
        <v>0.14471064814814816</v>
      </c>
      <c r="AX26" s="54"/>
      <c r="AY26" s="54"/>
      <c r="AZ26" s="54"/>
      <c r="BA26" s="54"/>
      <c r="BB26" s="54"/>
      <c r="BC26" s="54"/>
      <c r="BD26" s="53"/>
      <c r="BE26" s="53"/>
      <c r="BF26" s="53">
        <v>0.14407407407407408</v>
      </c>
      <c r="BG26" s="53"/>
      <c r="BH26" s="53"/>
      <c r="BI26" s="53"/>
      <c r="BJ26" s="53"/>
      <c r="BK26" s="54"/>
      <c r="BL26" s="54"/>
      <c r="BM26" s="53"/>
      <c r="BN26" s="53"/>
      <c r="BO26" s="53"/>
      <c r="BP26" s="53"/>
      <c r="BQ26" s="53"/>
      <c r="BR26" s="53"/>
      <c r="BS26" s="53"/>
      <c r="BT26" s="53"/>
      <c r="BU26" s="53"/>
      <c r="BV26" s="51">
        <v>0.14222222222222222</v>
      </c>
      <c r="BW26" s="53"/>
      <c r="BX26" s="53"/>
      <c r="BY26" s="53"/>
      <c r="BZ26" s="53"/>
      <c r="CA26" s="53"/>
      <c r="CB26" s="53"/>
      <c r="CC26" s="53"/>
      <c r="CD26" s="53"/>
      <c r="CE26" s="55">
        <v>0.1403587962962963</v>
      </c>
      <c r="CF26" s="58"/>
      <c r="CG26" s="58"/>
      <c r="CH26" s="82"/>
    </row>
    <row r="27" spans="1:86" ht="15" customHeight="1">
      <c r="A27" s="8">
        <v>25</v>
      </c>
      <c r="B27" s="9">
        <v>8</v>
      </c>
      <c r="C27" s="14" t="s">
        <v>85</v>
      </c>
      <c r="D27" s="15" t="s">
        <v>86</v>
      </c>
      <c r="E27" s="9">
        <v>8</v>
      </c>
      <c r="F27" s="12">
        <f t="shared" si="0"/>
        <v>337.56</v>
      </c>
      <c r="G27" s="13">
        <f t="shared" si="1"/>
        <v>1.5782060185185185</v>
      </c>
      <c r="H27" s="38">
        <f t="shared" si="2"/>
        <v>0.004675334810162693</v>
      </c>
      <c r="I27" s="49"/>
      <c r="J27" s="50"/>
      <c r="K27" s="50"/>
      <c r="L27" s="5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50"/>
      <c r="AA27" s="50"/>
      <c r="AB27" s="50">
        <v>0.19721064814814815</v>
      </c>
      <c r="AC27" s="50">
        <v>0.191875</v>
      </c>
      <c r="AD27" s="50">
        <v>0.1833101851851852</v>
      </c>
      <c r="AE27" s="50"/>
      <c r="AF27" s="50"/>
      <c r="AG27" s="50"/>
      <c r="AH27" s="50"/>
      <c r="AI27" s="49"/>
      <c r="AJ27" s="49"/>
      <c r="AK27" s="49"/>
      <c r="AL27" s="49"/>
      <c r="AM27" s="49"/>
      <c r="AN27" s="49"/>
      <c r="AO27" s="49"/>
      <c r="AP27" s="49"/>
      <c r="AQ27" s="50"/>
      <c r="AR27" s="50"/>
      <c r="AS27" s="50"/>
      <c r="AT27" s="50"/>
      <c r="AU27" s="56"/>
      <c r="AV27" s="49"/>
      <c r="AW27" s="52"/>
      <c r="AX27" s="52"/>
      <c r="AY27" s="52"/>
      <c r="AZ27" s="52"/>
      <c r="BA27" s="52"/>
      <c r="BB27" s="52"/>
      <c r="BC27" s="51"/>
      <c r="BD27" s="53"/>
      <c r="BE27" s="53"/>
      <c r="BF27" s="53"/>
      <c r="BG27" s="53"/>
      <c r="BH27" s="53"/>
      <c r="BI27" s="53"/>
      <c r="BJ27" s="53"/>
      <c r="BK27" s="57">
        <v>0.20668981481481483</v>
      </c>
      <c r="BL27" s="52">
        <v>0.1943865740740741</v>
      </c>
      <c r="BM27" s="53">
        <v>0.19770833333333335</v>
      </c>
      <c r="BN27" s="53"/>
      <c r="BO27" s="53"/>
      <c r="BP27" s="53"/>
      <c r="BQ27" s="53"/>
      <c r="BR27" s="53">
        <v>0.2003587962962963</v>
      </c>
      <c r="BS27" s="53">
        <v>0.20666666666666667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5"/>
      <c r="CF27" s="53"/>
      <c r="CG27" s="53"/>
      <c r="CH27" s="82"/>
    </row>
    <row r="28" spans="1:86" ht="15" customHeight="1">
      <c r="A28" s="8">
        <v>26</v>
      </c>
      <c r="B28" s="9">
        <v>7</v>
      </c>
      <c r="C28" s="19" t="s">
        <v>124</v>
      </c>
      <c r="D28" s="25" t="s">
        <v>34</v>
      </c>
      <c r="E28" s="28">
        <v>7</v>
      </c>
      <c r="F28" s="29">
        <f t="shared" si="0"/>
        <v>295.365</v>
      </c>
      <c r="G28" s="13">
        <f t="shared" si="1"/>
        <v>1.0734722222222222</v>
      </c>
      <c r="H28" s="38">
        <f t="shared" si="2"/>
        <v>0.0036343920986651166</v>
      </c>
      <c r="I28" s="54"/>
      <c r="J28" s="55"/>
      <c r="K28" s="55"/>
      <c r="L28" s="55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4"/>
      <c r="AJ28" s="54"/>
      <c r="AK28" s="54"/>
      <c r="AL28" s="54"/>
      <c r="AM28" s="54"/>
      <c r="AN28" s="54"/>
      <c r="AO28" s="54"/>
      <c r="AP28" s="54"/>
      <c r="AQ28" s="50"/>
      <c r="AR28" s="50"/>
      <c r="AS28" s="50"/>
      <c r="AT28" s="50"/>
      <c r="AU28" s="55"/>
      <c r="AV28" s="53"/>
      <c r="AW28" s="51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>
        <v>0.15</v>
      </c>
      <c r="BJ28" s="53"/>
      <c r="BK28" s="54"/>
      <c r="BL28" s="52">
        <v>0.15486111111111112</v>
      </c>
      <c r="BM28" s="53"/>
      <c r="BN28" s="53">
        <v>0.15037037037037038</v>
      </c>
      <c r="BO28" s="53">
        <v>0.14684027777777778</v>
      </c>
      <c r="BP28" s="53">
        <v>0.15167824074074074</v>
      </c>
      <c r="BQ28" s="53"/>
      <c r="BR28" s="53"/>
      <c r="BS28" s="53"/>
      <c r="BT28" s="53"/>
      <c r="BU28" s="53"/>
      <c r="BV28" s="53"/>
      <c r="BW28" s="53">
        <v>0.15909722222222222</v>
      </c>
      <c r="BX28" s="53"/>
      <c r="BY28" s="53"/>
      <c r="BZ28" s="53"/>
      <c r="CA28" s="53"/>
      <c r="CB28" s="53"/>
      <c r="CC28" s="53"/>
      <c r="CD28" s="53"/>
      <c r="CE28" s="55"/>
      <c r="CF28" s="53"/>
      <c r="CG28" s="53"/>
      <c r="CH28" s="82">
        <v>0.160625</v>
      </c>
    </row>
    <row r="29" spans="1:86" ht="15" customHeight="1">
      <c r="A29" s="8">
        <v>27</v>
      </c>
      <c r="B29" s="9">
        <v>7</v>
      </c>
      <c r="C29" s="19" t="s">
        <v>56</v>
      </c>
      <c r="D29" s="25" t="s">
        <v>58</v>
      </c>
      <c r="E29" s="28">
        <v>7</v>
      </c>
      <c r="F29" s="29">
        <f t="shared" si="0"/>
        <v>295.365</v>
      </c>
      <c r="G29" s="13">
        <f t="shared" si="1"/>
        <v>1.2795833333333333</v>
      </c>
      <c r="H29" s="38">
        <f t="shared" si="2"/>
        <v>0.00433221042890435</v>
      </c>
      <c r="I29" s="49"/>
      <c r="J29" s="50"/>
      <c r="K29" s="50"/>
      <c r="L29" s="50"/>
      <c r="M29" s="49"/>
      <c r="N29" s="49"/>
      <c r="O29" s="49"/>
      <c r="P29" s="49"/>
      <c r="Q29" s="49"/>
      <c r="R29" s="49"/>
      <c r="S29" s="49">
        <v>0.18922453703703704</v>
      </c>
      <c r="T29" s="49">
        <v>0.18828703703703706</v>
      </c>
      <c r="U29" s="49"/>
      <c r="V29" s="49"/>
      <c r="W29" s="49"/>
      <c r="X29" s="49"/>
      <c r="Y29" s="50"/>
      <c r="Z29" s="50"/>
      <c r="AA29" s="50"/>
      <c r="AB29" s="50"/>
      <c r="AC29" s="50"/>
      <c r="AD29" s="50"/>
      <c r="AE29" s="50"/>
      <c r="AF29" s="50"/>
      <c r="AG29" s="50">
        <v>0.18324074074074073</v>
      </c>
      <c r="AH29" s="50"/>
      <c r="AI29" s="49"/>
      <c r="AJ29" s="49"/>
      <c r="AK29" s="49"/>
      <c r="AL29" s="49">
        <v>0.18430555555555553</v>
      </c>
      <c r="AM29" s="49"/>
      <c r="AN29" s="49"/>
      <c r="AO29" s="49"/>
      <c r="AP29" s="49"/>
      <c r="AQ29" s="55"/>
      <c r="AR29" s="55"/>
      <c r="AS29" s="55"/>
      <c r="AT29" s="55"/>
      <c r="AU29" s="55"/>
      <c r="AV29" s="49"/>
      <c r="AW29" s="52"/>
      <c r="AX29" s="54"/>
      <c r="AY29" s="54"/>
      <c r="AZ29" s="54"/>
      <c r="BA29" s="54"/>
      <c r="BB29" s="54"/>
      <c r="BC29" s="53"/>
      <c r="BD29" s="53"/>
      <c r="BE29" s="53"/>
      <c r="BF29" s="53"/>
      <c r="BG29" s="53"/>
      <c r="BH29" s="53"/>
      <c r="BI29" s="53"/>
      <c r="BJ29" s="53"/>
      <c r="BK29" s="54"/>
      <c r="BL29" s="52">
        <v>0.18275462962962963</v>
      </c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1">
        <v>0.17326388888888888</v>
      </c>
      <c r="CA29" s="53"/>
      <c r="CB29" s="53"/>
      <c r="CC29" s="53"/>
      <c r="CD29" s="53"/>
      <c r="CE29" s="55">
        <v>0.17850694444444445</v>
      </c>
      <c r="CF29" s="58"/>
      <c r="CG29" s="53"/>
      <c r="CH29" s="82"/>
    </row>
    <row r="30" spans="1:86" ht="15" customHeight="1">
      <c r="A30" s="8">
        <v>28</v>
      </c>
      <c r="B30" s="21">
        <v>7</v>
      </c>
      <c r="C30" s="24" t="s">
        <v>57</v>
      </c>
      <c r="D30" s="45" t="s">
        <v>55</v>
      </c>
      <c r="E30" s="46">
        <v>7</v>
      </c>
      <c r="F30" s="47">
        <f t="shared" si="0"/>
        <v>295.365</v>
      </c>
      <c r="G30" s="13">
        <f t="shared" si="1"/>
        <v>1.3856712962962963</v>
      </c>
      <c r="H30" s="39">
        <f t="shared" si="2"/>
        <v>0.0046913862383704775</v>
      </c>
      <c r="I30" s="49"/>
      <c r="J30" s="50"/>
      <c r="K30" s="50"/>
      <c r="L30" s="50"/>
      <c r="M30" s="49"/>
      <c r="N30" s="49"/>
      <c r="O30" s="49"/>
      <c r="P30" s="49"/>
      <c r="Q30" s="49"/>
      <c r="R30" s="49"/>
      <c r="S30" s="49">
        <v>0.1892939814814815</v>
      </c>
      <c r="T30" s="49">
        <v>0.20734953703703704</v>
      </c>
      <c r="U30" s="49"/>
      <c r="V30" s="49"/>
      <c r="W30" s="49"/>
      <c r="X30" s="49"/>
      <c r="Y30" s="50"/>
      <c r="Z30" s="50"/>
      <c r="AA30" s="50"/>
      <c r="AB30" s="50"/>
      <c r="AC30" s="50"/>
      <c r="AD30" s="50"/>
      <c r="AE30" s="50"/>
      <c r="AF30" s="50"/>
      <c r="AG30" s="50">
        <v>0.18888888888888888</v>
      </c>
      <c r="AH30" s="50"/>
      <c r="AI30" s="49"/>
      <c r="AJ30" s="49"/>
      <c r="AK30" s="49"/>
      <c r="AL30" s="49">
        <v>0.18849537037037037</v>
      </c>
      <c r="AM30" s="49"/>
      <c r="AN30" s="49"/>
      <c r="AO30" s="49"/>
      <c r="AP30" s="49"/>
      <c r="AQ30" s="55"/>
      <c r="AR30" s="55"/>
      <c r="AS30" s="55"/>
      <c r="AT30" s="55"/>
      <c r="AU30" s="55"/>
      <c r="AV30" s="49"/>
      <c r="AW30" s="52"/>
      <c r="AX30" s="54"/>
      <c r="AY30" s="54"/>
      <c r="AZ30" s="54"/>
      <c r="BA30" s="54"/>
      <c r="BB30" s="54"/>
      <c r="BC30" s="53"/>
      <c r="BD30" s="53"/>
      <c r="BE30" s="53"/>
      <c r="BF30" s="53"/>
      <c r="BG30" s="53"/>
      <c r="BH30" s="53"/>
      <c r="BI30" s="53"/>
      <c r="BJ30" s="53"/>
      <c r="BK30" s="54"/>
      <c r="BL30" s="52">
        <v>0.19949074074074072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1">
        <v>0.21636574074074075</v>
      </c>
      <c r="CA30" s="53"/>
      <c r="CB30" s="53"/>
      <c r="CC30" s="53"/>
      <c r="CD30" s="53"/>
      <c r="CE30" s="55">
        <v>0.19578703703703704</v>
      </c>
      <c r="CF30" s="58"/>
      <c r="CG30" s="53"/>
      <c r="CH30" s="82"/>
    </row>
    <row r="31" spans="1:86" ht="15" customHeight="1">
      <c r="A31" s="8">
        <v>29</v>
      </c>
      <c r="B31" s="9">
        <v>7</v>
      </c>
      <c r="C31" s="19" t="s">
        <v>67</v>
      </c>
      <c r="D31" s="25" t="s">
        <v>68</v>
      </c>
      <c r="E31" s="28">
        <v>7</v>
      </c>
      <c r="F31" s="29">
        <f t="shared" si="0"/>
        <v>295.365</v>
      </c>
      <c r="G31" s="13">
        <f t="shared" si="1"/>
        <v>1.3927083333333332</v>
      </c>
      <c r="H31" s="38">
        <f t="shared" si="2"/>
        <v>0.0047152111229608554</v>
      </c>
      <c r="I31" s="49"/>
      <c r="J31" s="50"/>
      <c r="K31" s="50"/>
      <c r="L31" s="50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>
        <v>0.20625</v>
      </c>
      <c r="X31" s="49"/>
      <c r="Y31" s="50"/>
      <c r="Z31" s="50"/>
      <c r="AA31" s="50"/>
      <c r="AB31" s="50"/>
      <c r="AC31" s="50">
        <v>0.19930555555555554</v>
      </c>
      <c r="AD31" s="50"/>
      <c r="AE31" s="50"/>
      <c r="AF31" s="50"/>
      <c r="AG31" s="50"/>
      <c r="AH31" s="50"/>
      <c r="AI31" s="49">
        <v>0.19305555555555554</v>
      </c>
      <c r="AJ31" s="49"/>
      <c r="AK31" s="49"/>
      <c r="AL31" s="49"/>
      <c r="AM31" s="49"/>
      <c r="AN31" s="49"/>
      <c r="AO31" s="49"/>
      <c r="AP31" s="49"/>
      <c r="AQ31" s="50">
        <v>0.20348379629629632</v>
      </c>
      <c r="AR31" s="50"/>
      <c r="AS31" s="50"/>
      <c r="AT31" s="50"/>
      <c r="AU31" s="55"/>
      <c r="AV31" s="49"/>
      <c r="AW31" s="52"/>
      <c r="AX31" s="54"/>
      <c r="AY31" s="54"/>
      <c r="AZ31" s="54"/>
      <c r="BA31" s="54"/>
      <c r="BB31" s="54"/>
      <c r="BC31" s="53"/>
      <c r="BD31" s="53"/>
      <c r="BE31" s="53"/>
      <c r="BF31" s="53"/>
      <c r="BG31" s="53"/>
      <c r="BH31" s="53"/>
      <c r="BI31" s="53"/>
      <c r="BJ31" s="53"/>
      <c r="BK31" s="54"/>
      <c r="BL31" s="54"/>
      <c r="BM31" s="53"/>
      <c r="BN31" s="53"/>
      <c r="BO31" s="53"/>
      <c r="BP31" s="53"/>
      <c r="BQ31" s="51">
        <v>0.19814814814814816</v>
      </c>
      <c r="BR31" s="53"/>
      <c r="BS31" s="53"/>
      <c r="BT31" s="53"/>
      <c r="BU31" s="53"/>
      <c r="BV31" s="53"/>
      <c r="BW31" s="53"/>
      <c r="BX31" s="53">
        <v>0.19106481481481483</v>
      </c>
      <c r="BY31" s="53"/>
      <c r="BZ31" s="53"/>
      <c r="CA31" s="53"/>
      <c r="CB31" s="53"/>
      <c r="CC31" s="53"/>
      <c r="CD31" s="53"/>
      <c r="CE31" s="55">
        <v>0.20140046296296296</v>
      </c>
      <c r="CF31" s="58"/>
      <c r="CG31" s="53"/>
      <c r="CH31" s="82"/>
    </row>
    <row r="32" spans="1:86" ht="15" customHeight="1">
      <c r="A32" s="8">
        <v>30</v>
      </c>
      <c r="B32" s="9">
        <v>7</v>
      </c>
      <c r="C32" s="19" t="s">
        <v>59</v>
      </c>
      <c r="D32" s="25" t="s">
        <v>55</v>
      </c>
      <c r="E32" s="28">
        <v>7</v>
      </c>
      <c r="F32" s="29">
        <f t="shared" si="0"/>
        <v>295.365</v>
      </c>
      <c r="G32" s="13">
        <f t="shared" si="1"/>
        <v>1.4533217592592593</v>
      </c>
      <c r="H32" s="38">
        <f t="shared" si="2"/>
        <v>0.004920426452894755</v>
      </c>
      <c r="I32" s="49"/>
      <c r="J32" s="50"/>
      <c r="K32" s="50"/>
      <c r="L32" s="50"/>
      <c r="M32" s="49"/>
      <c r="N32" s="49"/>
      <c r="O32" s="49"/>
      <c r="P32" s="49"/>
      <c r="Q32" s="49">
        <v>0.18790509259259258</v>
      </c>
      <c r="R32" s="49"/>
      <c r="S32" s="49"/>
      <c r="T32" s="49"/>
      <c r="U32" s="49"/>
      <c r="V32" s="49"/>
      <c r="W32" s="49"/>
      <c r="X32" s="49"/>
      <c r="Y32" s="50">
        <v>0.20694444444444446</v>
      </c>
      <c r="Z32" s="50">
        <v>0.21015046296296294</v>
      </c>
      <c r="AA32" s="50">
        <v>0.22633101851851853</v>
      </c>
      <c r="AB32" s="50"/>
      <c r="AC32" s="50"/>
      <c r="AD32" s="50"/>
      <c r="AE32" s="50"/>
      <c r="AF32" s="50">
        <v>0.2041087962962963</v>
      </c>
      <c r="AG32" s="50">
        <v>0.22709490740740743</v>
      </c>
      <c r="AH32" s="50"/>
      <c r="AI32" s="49"/>
      <c r="AJ32" s="49"/>
      <c r="AK32" s="49"/>
      <c r="AL32" s="49"/>
      <c r="AM32" s="49"/>
      <c r="AN32" s="49"/>
      <c r="AO32" s="49"/>
      <c r="AP32" s="49"/>
      <c r="AQ32" s="55"/>
      <c r="AR32" s="55"/>
      <c r="AS32" s="55"/>
      <c r="AT32" s="55"/>
      <c r="AU32" s="55"/>
      <c r="AV32" s="49"/>
      <c r="AW32" s="52"/>
      <c r="AX32" s="49"/>
      <c r="AY32" s="49"/>
      <c r="AZ32" s="54"/>
      <c r="BA32" s="49"/>
      <c r="BB32" s="49"/>
      <c r="BC32" s="53"/>
      <c r="BD32" s="53"/>
      <c r="BE32" s="53"/>
      <c r="BF32" s="53"/>
      <c r="BG32" s="53"/>
      <c r="BH32" s="53"/>
      <c r="BI32" s="53"/>
      <c r="BJ32" s="53"/>
      <c r="BK32" s="54"/>
      <c r="BL32" s="52">
        <v>0.19078703703703703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5"/>
      <c r="CF32" s="53"/>
      <c r="CG32" s="53"/>
      <c r="CH32" s="82"/>
    </row>
    <row r="33" spans="1:86" ht="15" customHeight="1">
      <c r="A33" s="8">
        <v>31</v>
      </c>
      <c r="B33" s="9">
        <v>5</v>
      </c>
      <c r="C33" s="32" t="s">
        <v>135</v>
      </c>
      <c r="D33" s="32" t="s">
        <v>136</v>
      </c>
      <c r="E33" s="28">
        <v>5</v>
      </c>
      <c r="F33" s="29">
        <f t="shared" si="0"/>
        <v>210.975</v>
      </c>
      <c r="G33" s="13">
        <f t="shared" si="1"/>
        <v>0.765925925925926</v>
      </c>
      <c r="H33" s="38">
        <f t="shared" si="2"/>
        <v>0.0036304108350559356</v>
      </c>
      <c r="I33" s="54"/>
      <c r="J33" s="55"/>
      <c r="K33" s="55"/>
      <c r="L33" s="55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4"/>
      <c r="AJ33" s="54"/>
      <c r="AK33" s="54"/>
      <c r="AL33" s="54"/>
      <c r="AM33" s="54"/>
      <c r="AN33" s="54"/>
      <c r="AO33" s="54"/>
      <c r="AP33" s="54"/>
      <c r="AQ33" s="55"/>
      <c r="AR33" s="55"/>
      <c r="AS33" s="55"/>
      <c r="AT33" s="55"/>
      <c r="AU33" s="55"/>
      <c r="AV33" s="53"/>
      <c r="AW33" s="51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4"/>
      <c r="BL33" s="54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>
        <v>0.1483449074074074</v>
      </c>
      <c r="BY33" s="53"/>
      <c r="BZ33" s="51">
        <v>0.15556712962962962</v>
      </c>
      <c r="CA33" s="53"/>
      <c r="CB33" s="53"/>
      <c r="CC33" s="53">
        <v>0.15010416666666668</v>
      </c>
      <c r="CD33" s="53"/>
      <c r="CE33" s="55">
        <v>0.1520601851851852</v>
      </c>
      <c r="CF33" s="58"/>
      <c r="CG33" s="53">
        <v>0.15984953703703705</v>
      </c>
      <c r="CH33" s="82"/>
    </row>
    <row r="34" spans="1:86" ht="15" customHeight="1">
      <c r="A34" s="8">
        <v>32</v>
      </c>
      <c r="B34" s="21">
        <v>5</v>
      </c>
      <c r="C34" s="19" t="s">
        <v>83</v>
      </c>
      <c r="D34" s="25" t="s">
        <v>11</v>
      </c>
      <c r="E34" s="28">
        <v>5</v>
      </c>
      <c r="F34" s="29">
        <f t="shared" si="0"/>
        <v>210.975</v>
      </c>
      <c r="G34" s="13">
        <f t="shared" si="1"/>
        <v>0.7934606481481481</v>
      </c>
      <c r="H34" s="38">
        <f t="shared" si="2"/>
        <v>0.003760922612386056</v>
      </c>
      <c r="I34" s="49"/>
      <c r="J34" s="50"/>
      <c r="K34" s="50"/>
      <c r="L34" s="50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50"/>
      <c r="AA34" s="50"/>
      <c r="AB34" s="50"/>
      <c r="AC34" s="50"/>
      <c r="AD34" s="50"/>
      <c r="AE34" s="50"/>
      <c r="AF34" s="50">
        <v>0.16287037037037036</v>
      </c>
      <c r="AG34" s="50">
        <v>0.1612037037037037</v>
      </c>
      <c r="AH34" s="50">
        <v>0.15755787037037036</v>
      </c>
      <c r="AI34" s="49"/>
      <c r="AJ34" s="49"/>
      <c r="AK34" s="49"/>
      <c r="AL34" s="49">
        <v>0.15763888888888888</v>
      </c>
      <c r="AM34" s="49"/>
      <c r="AN34" s="49"/>
      <c r="AO34" s="49"/>
      <c r="AP34" s="49"/>
      <c r="AQ34" s="55"/>
      <c r="AR34" s="55"/>
      <c r="AS34" s="55"/>
      <c r="AT34" s="55"/>
      <c r="AU34" s="50">
        <v>0.1541898148148148</v>
      </c>
      <c r="AV34" s="49"/>
      <c r="AW34" s="51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4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5"/>
      <c r="CF34" s="53"/>
      <c r="CG34" s="53"/>
      <c r="CH34" s="82"/>
    </row>
    <row r="35" spans="1:86" ht="15" customHeight="1">
      <c r="A35" s="8">
        <v>33</v>
      </c>
      <c r="B35" s="21">
        <v>5</v>
      </c>
      <c r="C35" s="24" t="s">
        <v>105</v>
      </c>
      <c r="D35" s="45" t="s">
        <v>106</v>
      </c>
      <c r="E35" s="46">
        <v>5</v>
      </c>
      <c r="F35" s="47">
        <v>210.975</v>
      </c>
      <c r="G35" s="13">
        <f aca="true" t="shared" si="3" ref="G35:G66">SUM(I35:CH35)</f>
        <v>0.8388194444444445</v>
      </c>
      <c r="H35" s="39">
        <v>0.003975918684414952</v>
      </c>
      <c r="I35" s="54"/>
      <c r="J35" s="55"/>
      <c r="K35" s="55"/>
      <c r="L35" s="55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4"/>
      <c r="AJ35" s="54"/>
      <c r="AK35" s="54"/>
      <c r="AL35" s="54"/>
      <c r="AM35" s="54"/>
      <c r="AN35" s="54"/>
      <c r="AO35" s="54"/>
      <c r="AP35" s="54"/>
      <c r="AQ35" s="50">
        <v>0.16341435185185185</v>
      </c>
      <c r="AR35" s="50">
        <v>0.18258101851851852</v>
      </c>
      <c r="AS35" s="50">
        <v>0.17922453703703703</v>
      </c>
      <c r="AT35" s="50">
        <v>0.17207175925925924</v>
      </c>
      <c r="AU35" s="50">
        <v>0.14152777777777778</v>
      </c>
      <c r="AV35" s="49"/>
      <c r="AW35" s="52"/>
      <c r="AX35" s="54"/>
      <c r="AY35" s="54"/>
      <c r="AZ35" s="54"/>
      <c r="BA35" s="54"/>
      <c r="BB35" s="54"/>
      <c r="BC35" s="54"/>
      <c r="BD35" s="53"/>
      <c r="BE35" s="53"/>
      <c r="BF35" s="53"/>
      <c r="BG35" s="53"/>
      <c r="BH35" s="53"/>
      <c r="BI35" s="53"/>
      <c r="BJ35" s="53"/>
      <c r="BK35" s="54"/>
      <c r="BL35" s="54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5"/>
      <c r="CF35" s="53"/>
      <c r="CG35" s="53"/>
      <c r="CH35" s="82"/>
    </row>
    <row r="36" spans="1:86" ht="15" customHeight="1">
      <c r="A36" s="8">
        <v>34</v>
      </c>
      <c r="B36" s="9">
        <v>5</v>
      </c>
      <c r="C36" s="19" t="s">
        <v>122</v>
      </c>
      <c r="D36" s="25" t="s">
        <v>101</v>
      </c>
      <c r="E36" s="28">
        <v>5</v>
      </c>
      <c r="F36" s="29">
        <f>SUM(E36*42.195)</f>
        <v>210.975</v>
      </c>
      <c r="G36" s="13">
        <f t="shared" si="3"/>
        <v>0.8466550925925926</v>
      </c>
      <c r="H36" s="38">
        <f>G36/F36</f>
        <v>0.004013058858123439</v>
      </c>
      <c r="I36" s="54"/>
      <c r="J36" s="55"/>
      <c r="K36" s="55"/>
      <c r="L36" s="55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4"/>
      <c r="AJ36" s="54"/>
      <c r="AK36" s="54"/>
      <c r="AL36" s="54"/>
      <c r="AM36" s="54"/>
      <c r="AN36" s="54"/>
      <c r="AO36" s="54"/>
      <c r="AP36" s="54"/>
      <c r="AQ36" s="55"/>
      <c r="AR36" s="50"/>
      <c r="AS36" s="50"/>
      <c r="AT36" s="50"/>
      <c r="AU36" s="50"/>
      <c r="AV36" s="54"/>
      <c r="AW36" s="52"/>
      <c r="AX36" s="54"/>
      <c r="AY36" s="54"/>
      <c r="AZ36" s="54"/>
      <c r="BA36" s="54"/>
      <c r="BB36" s="54"/>
      <c r="BC36" s="53"/>
      <c r="BD36" s="53"/>
      <c r="BE36" s="53">
        <v>0.16468750000000001</v>
      </c>
      <c r="BF36" s="53">
        <v>0.1720486111111111</v>
      </c>
      <c r="BG36" s="53"/>
      <c r="BH36" s="53"/>
      <c r="BI36" s="53"/>
      <c r="BJ36" s="53"/>
      <c r="BK36" s="57">
        <v>0.17877314814814815</v>
      </c>
      <c r="BL36" s="52">
        <v>0.17443287037037036</v>
      </c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5">
        <v>0.15671296296296297</v>
      </c>
      <c r="CF36" s="60"/>
      <c r="CG36" s="53"/>
      <c r="CH36" s="82"/>
    </row>
    <row r="37" spans="1:86" ht="15" customHeight="1">
      <c r="A37" s="8">
        <v>35</v>
      </c>
      <c r="B37" s="9">
        <v>5</v>
      </c>
      <c r="C37" s="74" t="s">
        <v>94</v>
      </c>
      <c r="D37" s="23" t="s">
        <v>95</v>
      </c>
      <c r="E37" s="21">
        <v>5</v>
      </c>
      <c r="F37" s="22">
        <f>SUM(E37*42.195)</f>
        <v>210.975</v>
      </c>
      <c r="G37" s="13">
        <f t="shared" si="3"/>
        <v>0.9003587962962963</v>
      </c>
      <c r="H37" s="39">
        <f>G37/F37</f>
        <v>0.0042676089408522164</v>
      </c>
      <c r="I37" s="49"/>
      <c r="J37" s="50"/>
      <c r="K37" s="50"/>
      <c r="L37" s="50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49"/>
      <c r="AJ37" s="49"/>
      <c r="AK37" s="49"/>
      <c r="AL37" s="49">
        <v>0.17207175925925924</v>
      </c>
      <c r="AM37" s="49"/>
      <c r="AN37" s="49">
        <v>0.1677314814814815</v>
      </c>
      <c r="AO37" s="49"/>
      <c r="AP37" s="49"/>
      <c r="AQ37" s="55"/>
      <c r="AR37" s="55"/>
      <c r="AS37" s="55"/>
      <c r="AT37" s="55"/>
      <c r="AU37" s="55"/>
      <c r="AV37" s="54"/>
      <c r="AW37" s="52"/>
      <c r="AX37" s="54"/>
      <c r="AY37" s="54"/>
      <c r="AZ37" s="54"/>
      <c r="BA37" s="54"/>
      <c r="BB37" s="54"/>
      <c r="BC37" s="53"/>
      <c r="BD37" s="53">
        <v>0.16089120370370372</v>
      </c>
      <c r="BE37" s="53"/>
      <c r="BF37" s="53"/>
      <c r="BG37" s="53"/>
      <c r="BH37" s="53"/>
      <c r="BI37" s="53"/>
      <c r="BJ37" s="53">
        <v>0.21048611111111112</v>
      </c>
      <c r="BK37" s="54"/>
      <c r="BL37" s="52">
        <v>0.18917824074074074</v>
      </c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5"/>
      <c r="CF37" s="53"/>
      <c r="CG37" s="53"/>
      <c r="CH37" s="82"/>
    </row>
    <row r="38" spans="1:86" ht="15" customHeight="1">
      <c r="A38" s="8">
        <v>36</v>
      </c>
      <c r="B38" s="9">
        <v>5</v>
      </c>
      <c r="C38" s="14" t="s">
        <v>70</v>
      </c>
      <c r="D38" s="15" t="s">
        <v>71</v>
      </c>
      <c r="E38" s="9">
        <v>5</v>
      </c>
      <c r="F38" s="12">
        <f>SUM(E38*42.195)</f>
        <v>210.975</v>
      </c>
      <c r="G38" s="13">
        <f t="shared" si="3"/>
        <v>0.913761574074074</v>
      </c>
      <c r="H38" s="38">
        <f>G38/F38</f>
        <v>0.004331136741671165</v>
      </c>
      <c r="I38" s="49"/>
      <c r="J38" s="50"/>
      <c r="K38" s="50"/>
      <c r="L38" s="50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0.17013888888888887</v>
      </c>
      <c r="X38" s="49"/>
      <c r="Y38" s="50"/>
      <c r="Z38" s="50"/>
      <c r="AA38" s="50"/>
      <c r="AB38" s="50"/>
      <c r="AC38" s="50"/>
      <c r="AD38" s="50"/>
      <c r="AE38" s="50"/>
      <c r="AF38" s="50">
        <v>0.18428240740740742</v>
      </c>
      <c r="AG38" s="50"/>
      <c r="AH38" s="50"/>
      <c r="AI38" s="49"/>
      <c r="AJ38" s="49"/>
      <c r="AK38" s="49"/>
      <c r="AL38" s="49"/>
      <c r="AM38" s="49"/>
      <c r="AN38" s="49"/>
      <c r="AO38" s="49"/>
      <c r="AP38" s="49"/>
      <c r="AQ38" s="55"/>
      <c r="AR38" s="55"/>
      <c r="AS38" s="55"/>
      <c r="AT38" s="55"/>
      <c r="AU38" s="55"/>
      <c r="AV38" s="49"/>
      <c r="AW38" s="52"/>
      <c r="AX38" s="49"/>
      <c r="AY38" s="49"/>
      <c r="AZ38" s="49"/>
      <c r="BA38" s="49"/>
      <c r="BB38" s="49"/>
      <c r="BC38" s="53"/>
      <c r="BD38" s="53"/>
      <c r="BE38" s="53"/>
      <c r="BF38" s="53"/>
      <c r="BG38" s="53"/>
      <c r="BH38" s="53"/>
      <c r="BI38" s="53"/>
      <c r="BJ38" s="53"/>
      <c r="BK38" s="54"/>
      <c r="BL38" s="52">
        <v>0.18856481481481482</v>
      </c>
      <c r="BM38" s="53"/>
      <c r="BN38" s="53">
        <v>0.19016203703703705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5">
        <v>0.1806134259259259</v>
      </c>
      <c r="CF38" s="58"/>
      <c r="CG38" s="53"/>
      <c r="CH38" s="82"/>
    </row>
    <row r="39" spans="1:86" ht="15" customHeight="1">
      <c r="A39" s="8">
        <v>37</v>
      </c>
      <c r="B39" s="21">
        <v>5</v>
      </c>
      <c r="C39" s="19" t="s">
        <v>97</v>
      </c>
      <c r="D39" s="15" t="s">
        <v>11</v>
      </c>
      <c r="E39" s="9">
        <v>5</v>
      </c>
      <c r="F39" s="12">
        <f>SUM(E39*42.195)</f>
        <v>210.975</v>
      </c>
      <c r="G39" s="13">
        <f t="shared" si="3"/>
        <v>0.9542476851851851</v>
      </c>
      <c r="H39" s="38">
        <f>G39/F39</f>
        <v>0.004523036782486954</v>
      </c>
      <c r="I39" s="49"/>
      <c r="J39" s="50"/>
      <c r="K39" s="50"/>
      <c r="L39" s="50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49"/>
      <c r="AJ39" s="49"/>
      <c r="AK39" s="49"/>
      <c r="AL39" s="49">
        <v>0.1852662037037037</v>
      </c>
      <c r="AM39" s="49"/>
      <c r="AN39" s="49">
        <v>0.18903935185185183</v>
      </c>
      <c r="AO39" s="49"/>
      <c r="AP39" s="49">
        <v>0.1914583333333333</v>
      </c>
      <c r="AQ39" s="50"/>
      <c r="AR39" s="50"/>
      <c r="AS39" s="50"/>
      <c r="AT39" s="50"/>
      <c r="AU39" s="50">
        <v>0.18188657407407408</v>
      </c>
      <c r="AV39" s="49"/>
      <c r="AW39" s="51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4"/>
      <c r="BL39" s="54"/>
      <c r="BM39" s="53"/>
      <c r="BN39" s="53"/>
      <c r="BO39" s="53"/>
      <c r="BP39" s="53"/>
      <c r="BQ39" s="53"/>
      <c r="BR39" s="53"/>
      <c r="BS39" s="53">
        <v>0.2065972222222222</v>
      </c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5"/>
      <c r="CF39" s="53"/>
      <c r="CG39" s="53"/>
      <c r="CH39" s="82"/>
    </row>
    <row r="40" spans="1:86" ht="15" customHeight="1">
      <c r="A40" s="8">
        <v>38</v>
      </c>
      <c r="B40" s="9">
        <v>5</v>
      </c>
      <c r="C40" s="14" t="s">
        <v>0</v>
      </c>
      <c r="D40" s="15" t="s">
        <v>6</v>
      </c>
      <c r="E40" s="9">
        <v>5</v>
      </c>
      <c r="F40" s="12">
        <f>SUM(E40*42.195)</f>
        <v>210.975</v>
      </c>
      <c r="G40" s="13">
        <f t="shared" si="3"/>
        <v>0.9941550925925926</v>
      </c>
      <c r="H40" s="38">
        <f>G40/F40</f>
        <v>0.004712193826721615</v>
      </c>
      <c r="I40" s="49">
        <v>0.2053125</v>
      </c>
      <c r="J40" s="50">
        <v>0.1941550925925926</v>
      </c>
      <c r="K40" s="50"/>
      <c r="L40" s="50"/>
      <c r="M40" s="49"/>
      <c r="N40" s="49"/>
      <c r="O40" s="49">
        <v>0.19717592592592592</v>
      </c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49"/>
      <c r="AJ40" s="49"/>
      <c r="AK40" s="49"/>
      <c r="AL40" s="49"/>
      <c r="AM40" s="49"/>
      <c r="AN40" s="49"/>
      <c r="AO40" s="49"/>
      <c r="AP40" s="49"/>
      <c r="AQ40" s="50"/>
      <c r="AR40" s="50"/>
      <c r="AS40" s="50">
        <v>0.18395833333333333</v>
      </c>
      <c r="AT40" s="50"/>
      <c r="AU40" s="55"/>
      <c r="AV40" s="53">
        <v>0.21355324074074075</v>
      </c>
      <c r="AW40" s="52"/>
      <c r="AX40" s="54"/>
      <c r="AY40" s="54"/>
      <c r="AZ40" s="54"/>
      <c r="BA40" s="54"/>
      <c r="BB40" s="54"/>
      <c r="BC40" s="53"/>
      <c r="BD40" s="53"/>
      <c r="BE40" s="53"/>
      <c r="BF40" s="53"/>
      <c r="BG40" s="53"/>
      <c r="BH40" s="53"/>
      <c r="BI40" s="53"/>
      <c r="BJ40" s="53"/>
      <c r="BK40" s="54"/>
      <c r="BL40" s="54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5"/>
      <c r="CF40" s="53"/>
      <c r="CG40" s="53"/>
      <c r="CH40" s="82"/>
    </row>
    <row r="41" spans="1:86" ht="15" customHeight="1">
      <c r="A41" s="8">
        <v>39</v>
      </c>
      <c r="B41" s="9">
        <v>5</v>
      </c>
      <c r="C41" s="74" t="s">
        <v>107</v>
      </c>
      <c r="D41" s="23" t="s">
        <v>101</v>
      </c>
      <c r="E41" s="21">
        <v>5</v>
      </c>
      <c r="F41" s="22">
        <v>210.975</v>
      </c>
      <c r="G41" s="13">
        <f t="shared" si="3"/>
        <v>1.1707175925925926</v>
      </c>
      <c r="H41" s="39">
        <v>0.005549082083624091</v>
      </c>
      <c r="I41" s="54"/>
      <c r="J41" s="55"/>
      <c r="K41" s="55"/>
      <c r="L41" s="55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4"/>
      <c r="AJ41" s="54"/>
      <c r="AK41" s="54"/>
      <c r="AL41" s="54"/>
      <c r="AM41" s="54"/>
      <c r="AN41" s="54"/>
      <c r="AO41" s="54"/>
      <c r="AP41" s="54"/>
      <c r="AQ41" s="50">
        <v>0.2104398148148148</v>
      </c>
      <c r="AR41" s="50">
        <v>0.25</v>
      </c>
      <c r="AS41" s="50">
        <v>0.22324074074074074</v>
      </c>
      <c r="AT41" s="50">
        <v>0.25</v>
      </c>
      <c r="AU41" s="50">
        <v>0.23703703703703705</v>
      </c>
      <c r="AV41" s="49"/>
      <c r="AW41" s="52"/>
      <c r="AX41" s="49"/>
      <c r="AY41" s="49"/>
      <c r="AZ41" s="54"/>
      <c r="BA41" s="49"/>
      <c r="BB41" s="49"/>
      <c r="BC41" s="53"/>
      <c r="BD41" s="53"/>
      <c r="BE41" s="53"/>
      <c r="BF41" s="53"/>
      <c r="BG41" s="53"/>
      <c r="BH41" s="53"/>
      <c r="BI41" s="53"/>
      <c r="BJ41" s="53"/>
      <c r="BK41" s="54"/>
      <c r="BL41" s="54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5"/>
      <c r="CF41" s="59"/>
      <c r="CG41" s="53"/>
      <c r="CH41" s="82"/>
    </row>
    <row r="42" spans="1:86" ht="15" customHeight="1">
      <c r="A42" s="8">
        <v>40</v>
      </c>
      <c r="B42" s="9">
        <v>4</v>
      </c>
      <c r="C42" s="14" t="s">
        <v>119</v>
      </c>
      <c r="D42" s="15" t="s">
        <v>120</v>
      </c>
      <c r="E42" s="9">
        <v>4</v>
      </c>
      <c r="F42" s="12">
        <f aca="true" t="shared" si="4" ref="F42:F58">SUM(E42*42.195)</f>
        <v>168.78</v>
      </c>
      <c r="G42" s="13">
        <f t="shared" si="3"/>
        <v>0.6186805555555556</v>
      </c>
      <c r="H42" s="38">
        <f aca="true" t="shared" si="5" ref="H42:H58">G42/F42</f>
        <v>0.003665603481191821</v>
      </c>
      <c r="I42" s="54"/>
      <c r="J42" s="55"/>
      <c r="K42" s="55"/>
      <c r="L42" s="55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4"/>
      <c r="AJ42" s="54"/>
      <c r="AK42" s="54"/>
      <c r="AL42" s="54"/>
      <c r="AM42" s="54"/>
      <c r="AN42" s="54"/>
      <c r="AO42" s="54"/>
      <c r="AP42" s="54"/>
      <c r="AQ42" s="55"/>
      <c r="AR42" s="55"/>
      <c r="AS42" s="55"/>
      <c r="AT42" s="55"/>
      <c r="AU42" s="55"/>
      <c r="AV42" s="53">
        <v>0.1635763888888889</v>
      </c>
      <c r="AW42" s="51"/>
      <c r="AX42" s="53"/>
      <c r="AY42" s="53"/>
      <c r="AZ42" s="53"/>
      <c r="BA42" s="53"/>
      <c r="BB42" s="53"/>
      <c r="BC42" s="53">
        <v>0.1540277777777778</v>
      </c>
      <c r="BD42" s="53"/>
      <c r="BE42" s="53"/>
      <c r="BF42" s="53"/>
      <c r="BG42" s="53">
        <v>0.1522800925925926</v>
      </c>
      <c r="BH42" s="53"/>
      <c r="BI42" s="53"/>
      <c r="BJ42" s="53"/>
      <c r="BK42" s="54"/>
      <c r="BL42" s="54"/>
      <c r="BM42" s="53"/>
      <c r="BN42" s="53"/>
      <c r="BO42" s="53"/>
      <c r="BP42" s="53"/>
      <c r="BQ42" s="53"/>
      <c r="BR42" s="53">
        <v>0.1487962962962963</v>
      </c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5"/>
      <c r="CF42" s="53"/>
      <c r="CG42" s="53"/>
      <c r="CH42" s="82"/>
    </row>
    <row r="43" spans="1:86" ht="15" customHeight="1">
      <c r="A43" s="8">
        <v>41</v>
      </c>
      <c r="B43" s="9">
        <v>4</v>
      </c>
      <c r="C43" s="10" t="s">
        <v>38</v>
      </c>
      <c r="D43" s="11" t="s">
        <v>11</v>
      </c>
      <c r="E43" s="9">
        <v>4</v>
      </c>
      <c r="F43" s="12">
        <f t="shared" si="4"/>
        <v>168.78</v>
      </c>
      <c r="G43" s="13">
        <f t="shared" si="3"/>
        <v>0.654537037037037</v>
      </c>
      <c r="H43" s="38">
        <f t="shared" si="5"/>
        <v>0.003878048566400267</v>
      </c>
      <c r="I43" s="49"/>
      <c r="J43" s="50">
        <v>0.16447916666666665</v>
      </c>
      <c r="K43" s="50"/>
      <c r="L43" s="50"/>
      <c r="M43" s="49"/>
      <c r="N43" s="49"/>
      <c r="O43" s="49"/>
      <c r="P43" s="49"/>
      <c r="Q43" s="49"/>
      <c r="R43" s="49"/>
      <c r="S43" s="49">
        <v>0.17361111111111113</v>
      </c>
      <c r="T43" s="49"/>
      <c r="U43" s="49"/>
      <c r="V43" s="49"/>
      <c r="W43" s="49">
        <v>0.1602662037037037</v>
      </c>
      <c r="X43" s="49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49"/>
      <c r="AJ43" s="49"/>
      <c r="AK43" s="49"/>
      <c r="AL43" s="49"/>
      <c r="AM43" s="49"/>
      <c r="AN43" s="49"/>
      <c r="AO43" s="49"/>
      <c r="AP43" s="49"/>
      <c r="AQ43" s="55"/>
      <c r="AR43" s="55"/>
      <c r="AS43" s="55"/>
      <c r="AT43" s="55"/>
      <c r="AU43" s="55"/>
      <c r="AV43" s="49"/>
      <c r="AW43" s="52"/>
      <c r="AX43" s="49"/>
      <c r="AY43" s="49"/>
      <c r="AZ43" s="54"/>
      <c r="BA43" s="49"/>
      <c r="BB43" s="49"/>
      <c r="BC43" s="54"/>
      <c r="BD43" s="53"/>
      <c r="BE43" s="53"/>
      <c r="BF43" s="53"/>
      <c r="BG43" s="53"/>
      <c r="BH43" s="53"/>
      <c r="BI43" s="53"/>
      <c r="BJ43" s="53"/>
      <c r="BK43" s="54"/>
      <c r="BL43" s="54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5">
        <v>0.15618055555555554</v>
      </c>
      <c r="CF43" s="53"/>
      <c r="CG43" s="53"/>
      <c r="CH43" s="82"/>
    </row>
    <row r="44" spans="1:86" ht="15" customHeight="1">
      <c r="A44" s="8">
        <v>42</v>
      </c>
      <c r="B44" s="9">
        <v>4</v>
      </c>
      <c r="C44" s="26" t="s">
        <v>139</v>
      </c>
      <c r="D44" s="73" t="s">
        <v>140</v>
      </c>
      <c r="E44" s="9">
        <v>4</v>
      </c>
      <c r="F44" s="12">
        <f t="shared" si="4"/>
        <v>168.78</v>
      </c>
      <c r="G44" s="13">
        <f t="shared" si="3"/>
        <v>0.6716087962962962</v>
      </c>
      <c r="H44" s="38">
        <f t="shared" si="5"/>
        <v>0.0039791965653294</v>
      </c>
      <c r="I44" s="54"/>
      <c r="J44" s="55"/>
      <c r="K44" s="55"/>
      <c r="L44" s="55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4"/>
      <c r="AJ44" s="54"/>
      <c r="AK44" s="54"/>
      <c r="AL44" s="54"/>
      <c r="AM44" s="54"/>
      <c r="AN44" s="54"/>
      <c r="AO44" s="54"/>
      <c r="AP44" s="54"/>
      <c r="AQ44" s="55"/>
      <c r="AR44" s="55"/>
      <c r="AS44" s="55"/>
      <c r="AT44" s="55"/>
      <c r="AU44" s="55"/>
      <c r="AV44" s="53"/>
      <c r="AW44" s="51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4"/>
      <c r="BL44" s="54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1">
        <v>0.17277777777777778</v>
      </c>
      <c r="CA44" s="36">
        <v>0.16644675925925925</v>
      </c>
      <c r="CB44" s="53"/>
      <c r="CC44" s="53"/>
      <c r="CD44" s="53"/>
      <c r="CE44" s="55">
        <v>0.1619560185185185</v>
      </c>
      <c r="CF44" s="53">
        <v>0.17042824074074073</v>
      </c>
      <c r="CG44" s="58"/>
      <c r="CH44" s="82"/>
    </row>
    <row r="45" spans="1:86" ht="15" customHeight="1">
      <c r="A45" s="8">
        <v>43</v>
      </c>
      <c r="B45" s="9">
        <v>4</v>
      </c>
      <c r="C45" s="19" t="s">
        <v>39</v>
      </c>
      <c r="D45" s="15" t="s">
        <v>40</v>
      </c>
      <c r="E45" s="9">
        <v>4</v>
      </c>
      <c r="F45" s="12">
        <f t="shared" si="4"/>
        <v>168.78</v>
      </c>
      <c r="G45" s="13">
        <f t="shared" si="3"/>
        <v>0.6752546296296297</v>
      </c>
      <c r="H45" s="38">
        <f t="shared" si="5"/>
        <v>0.0040007976634057925</v>
      </c>
      <c r="I45" s="49"/>
      <c r="J45" s="50"/>
      <c r="K45" s="50"/>
      <c r="L45" s="50">
        <v>0.1666550925925926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49"/>
      <c r="AJ45" s="49"/>
      <c r="AK45" s="49">
        <v>0.17591435185185186</v>
      </c>
      <c r="AL45" s="49">
        <v>0.1852662037037037</v>
      </c>
      <c r="AM45" s="49">
        <v>0.14741898148148147</v>
      </c>
      <c r="AN45" s="49"/>
      <c r="AO45" s="49"/>
      <c r="AP45" s="49"/>
      <c r="AQ45" s="55"/>
      <c r="AR45" s="55"/>
      <c r="AS45" s="55"/>
      <c r="AT45" s="55"/>
      <c r="AU45" s="55"/>
      <c r="AV45" s="49"/>
      <c r="AW45" s="52"/>
      <c r="AX45" s="54"/>
      <c r="AY45" s="54"/>
      <c r="AZ45" s="54"/>
      <c r="BA45" s="54"/>
      <c r="BB45" s="54"/>
      <c r="BC45" s="53"/>
      <c r="BD45" s="53"/>
      <c r="BE45" s="53"/>
      <c r="BF45" s="53"/>
      <c r="BG45" s="53"/>
      <c r="BH45" s="53"/>
      <c r="BI45" s="53"/>
      <c r="BJ45" s="53"/>
      <c r="BK45" s="54"/>
      <c r="BL45" s="54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5"/>
      <c r="CF45" s="53"/>
      <c r="CG45" s="53"/>
      <c r="CH45" s="82"/>
    </row>
    <row r="46" spans="1:86" ht="15" customHeight="1">
      <c r="A46" s="8">
        <v>44</v>
      </c>
      <c r="B46" s="9">
        <v>4</v>
      </c>
      <c r="C46" s="10" t="s">
        <v>102</v>
      </c>
      <c r="D46" s="25" t="s">
        <v>103</v>
      </c>
      <c r="E46" s="9">
        <v>4</v>
      </c>
      <c r="F46" s="12">
        <f t="shared" si="4"/>
        <v>168.78</v>
      </c>
      <c r="G46" s="13">
        <f t="shared" si="3"/>
        <v>0.6849652777777777</v>
      </c>
      <c r="H46" s="38">
        <f t="shared" si="5"/>
        <v>0.004058332016694974</v>
      </c>
      <c r="I46" s="49"/>
      <c r="J46" s="50"/>
      <c r="K46" s="50"/>
      <c r="L46" s="50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49"/>
      <c r="AJ46" s="49"/>
      <c r="AK46" s="49"/>
      <c r="AL46" s="49"/>
      <c r="AM46" s="49">
        <v>0.16666666666666666</v>
      </c>
      <c r="AN46" s="49"/>
      <c r="AO46" s="49"/>
      <c r="AP46" s="49"/>
      <c r="AQ46" s="55"/>
      <c r="AR46" s="55"/>
      <c r="AS46" s="55"/>
      <c r="AT46" s="55"/>
      <c r="AU46" s="55"/>
      <c r="AV46" s="54"/>
      <c r="AW46" s="52"/>
      <c r="AX46" s="49"/>
      <c r="AY46" s="49"/>
      <c r="AZ46" s="49"/>
      <c r="BA46" s="49"/>
      <c r="BB46" s="49"/>
      <c r="BC46" s="53"/>
      <c r="BD46" s="53"/>
      <c r="BE46" s="53"/>
      <c r="BF46" s="53"/>
      <c r="BG46" s="53"/>
      <c r="BH46" s="53"/>
      <c r="BI46" s="53"/>
      <c r="BJ46" s="53"/>
      <c r="BK46" s="57">
        <v>0.1875</v>
      </c>
      <c r="BL46" s="52">
        <v>0.16527777777777777</v>
      </c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5">
        <v>0.16552083333333334</v>
      </c>
      <c r="CF46" s="53"/>
      <c r="CG46" s="53"/>
      <c r="CH46" s="82"/>
    </row>
    <row r="47" spans="1:86" ht="15" customHeight="1">
      <c r="A47" s="8">
        <v>45</v>
      </c>
      <c r="B47" s="9">
        <v>3</v>
      </c>
      <c r="C47" s="10" t="s">
        <v>27</v>
      </c>
      <c r="D47" s="11" t="s">
        <v>28</v>
      </c>
      <c r="E47" s="9">
        <v>3</v>
      </c>
      <c r="F47" s="12">
        <f t="shared" si="4"/>
        <v>126.58500000000001</v>
      </c>
      <c r="G47" s="13">
        <f t="shared" si="3"/>
        <v>0.5070601851851851</v>
      </c>
      <c r="H47" s="38">
        <f t="shared" si="5"/>
        <v>0.004005689340642138</v>
      </c>
      <c r="I47" s="49">
        <v>0.16924768518518518</v>
      </c>
      <c r="J47" s="50"/>
      <c r="K47" s="50"/>
      <c r="L47" s="50"/>
      <c r="M47" s="49"/>
      <c r="N47" s="49"/>
      <c r="O47" s="49">
        <v>0.1675</v>
      </c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49"/>
      <c r="AJ47" s="49"/>
      <c r="AK47" s="49"/>
      <c r="AL47" s="49"/>
      <c r="AM47" s="49"/>
      <c r="AN47" s="49"/>
      <c r="AO47" s="49"/>
      <c r="AP47" s="49"/>
      <c r="AQ47" s="55"/>
      <c r="AR47" s="55"/>
      <c r="AS47" s="55"/>
      <c r="AT47" s="55"/>
      <c r="AU47" s="55"/>
      <c r="AV47" s="54"/>
      <c r="AW47" s="52"/>
      <c r="AX47" s="54"/>
      <c r="AY47" s="54"/>
      <c r="AZ47" s="54"/>
      <c r="BA47" s="54"/>
      <c r="BB47" s="54"/>
      <c r="BC47" s="53"/>
      <c r="BD47" s="53"/>
      <c r="BE47" s="53"/>
      <c r="BF47" s="53"/>
      <c r="BG47" s="53"/>
      <c r="BH47" s="53"/>
      <c r="BI47" s="53"/>
      <c r="BJ47" s="53"/>
      <c r="BK47" s="54"/>
      <c r="BL47" s="54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5"/>
      <c r="CF47" s="58"/>
      <c r="CG47" s="53"/>
      <c r="CH47" s="82">
        <v>0.1703125</v>
      </c>
    </row>
    <row r="48" spans="1:86" ht="15" customHeight="1">
      <c r="A48" s="8">
        <v>46</v>
      </c>
      <c r="B48" s="9">
        <v>3</v>
      </c>
      <c r="C48" s="14" t="s">
        <v>43</v>
      </c>
      <c r="D48" s="15" t="s">
        <v>44</v>
      </c>
      <c r="E48" s="9">
        <v>3</v>
      </c>
      <c r="F48" s="12">
        <f t="shared" si="4"/>
        <v>126.58500000000001</v>
      </c>
      <c r="G48" s="13">
        <f t="shared" si="3"/>
        <v>0.5313310185185185</v>
      </c>
      <c r="H48" s="38">
        <f t="shared" si="5"/>
        <v>0.00419742480166306</v>
      </c>
      <c r="I48" s="49"/>
      <c r="J48" s="50"/>
      <c r="K48" s="50"/>
      <c r="L48" s="50"/>
      <c r="M48" s="49">
        <v>0.2129861111111111</v>
      </c>
      <c r="N48" s="49"/>
      <c r="O48" s="49">
        <v>0.16951388888888888</v>
      </c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9"/>
      <c r="AJ48" s="49"/>
      <c r="AK48" s="49"/>
      <c r="AL48" s="49">
        <v>0.14883101851851852</v>
      </c>
      <c r="AM48" s="49"/>
      <c r="AN48" s="49"/>
      <c r="AO48" s="49"/>
      <c r="AP48" s="49"/>
      <c r="AQ48" s="55"/>
      <c r="AR48" s="55"/>
      <c r="AS48" s="55"/>
      <c r="AT48" s="55"/>
      <c r="AU48" s="55"/>
      <c r="AV48" s="49"/>
      <c r="AW48" s="52"/>
      <c r="AX48" s="49"/>
      <c r="AY48" s="49"/>
      <c r="AZ48" s="54"/>
      <c r="BA48" s="49"/>
      <c r="BB48" s="49"/>
      <c r="BC48" s="53"/>
      <c r="BD48" s="53"/>
      <c r="BE48" s="53"/>
      <c r="BF48" s="53"/>
      <c r="BG48" s="53"/>
      <c r="BH48" s="53"/>
      <c r="BI48" s="53"/>
      <c r="BJ48" s="53"/>
      <c r="BK48" s="54"/>
      <c r="BL48" s="54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5"/>
      <c r="CF48" s="53"/>
      <c r="CG48" s="53"/>
      <c r="CH48" s="82"/>
    </row>
    <row r="49" spans="1:86" ht="15" customHeight="1">
      <c r="A49" s="8">
        <v>47</v>
      </c>
      <c r="B49" s="9">
        <v>3</v>
      </c>
      <c r="C49" s="14" t="s">
        <v>84</v>
      </c>
      <c r="D49" s="15" t="s">
        <v>11</v>
      </c>
      <c r="E49" s="9">
        <v>3</v>
      </c>
      <c r="F49" s="12">
        <f t="shared" si="4"/>
        <v>126.58500000000001</v>
      </c>
      <c r="G49" s="13">
        <f t="shared" si="3"/>
        <v>0.5648842592592592</v>
      </c>
      <c r="H49" s="38">
        <f t="shared" si="5"/>
        <v>0.004462489704619498</v>
      </c>
      <c r="I49" s="49"/>
      <c r="J49" s="50"/>
      <c r="K49" s="50"/>
      <c r="L49" s="50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Z49" s="50"/>
      <c r="AA49" s="50"/>
      <c r="AB49" s="50"/>
      <c r="AC49" s="50"/>
      <c r="AD49" s="50"/>
      <c r="AE49" s="50"/>
      <c r="AF49" s="50">
        <v>0.1825462962962963</v>
      </c>
      <c r="AG49" s="50">
        <v>0.19247685185185184</v>
      </c>
      <c r="AH49" s="50">
        <v>0.18986111111111112</v>
      </c>
      <c r="AI49" s="49"/>
      <c r="AJ49" s="49"/>
      <c r="AK49" s="49"/>
      <c r="AL49" s="49"/>
      <c r="AM49" s="49"/>
      <c r="AN49" s="49"/>
      <c r="AO49" s="49"/>
      <c r="AP49" s="49"/>
      <c r="AQ49" s="50"/>
      <c r="AR49" s="55"/>
      <c r="AS49" s="55"/>
      <c r="AT49" s="55"/>
      <c r="AU49" s="50"/>
      <c r="AV49" s="49"/>
      <c r="AW49" s="49"/>
      <c r="AX49" s="49"/>
      <c r="AY49" s="49"/>
      <c r="AZ49" s="49"/>
      <c r="BA49" s="49"/>
      <c r="BB49" s="49"/>
      <c r="BC49" s="53"/>
      <c r="BD49" s="53"/>
      <c r="BE49" s="53"/>
      <c r="BF49" s="53"/>
      <c r="BG49" s="53"/>
      <c r="BH49" s="53"/>
      <c r="BI49" s="53"/>
      <c r="BJ49" s="53"/>
      <c r="BK49" s="54"/>
      <c r="BL49" s="54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5"/>
      <c r="CF49" s="53"/>
      <c r="CG49" s="53"/>
      <c r="CH49" s="82"/>
    </row>
    <row r="50" spans="1:86" ht="15" customHeight="1">
      <c r="A50" s="8">
        <v>48</v>
      </c>
      <c r="B50" s="9">
        <v>3</v>
      </c>
      <c r="C50" s="14" t="s">
        <v>72</v>
      </c>
      <c r="D50" s="15" t="s">
        <v>71</v>
      </c>
      <c r="E50" s="9">
        <v>3</v>
      </c>
      <c r="F50" s="12">
        <f t="shared" si="4"/>
        <v>126.58500000000001</v>
      </c>
      <c r="G50" s="13">
        <f t="shared" si="3"/>
        <v>0.5967708333333333</v>
      </c>
      <c r="H50" s="38">
        <f t="shared" si="5"/>
        <v>0.004714388223986517</v>
      </c>
      <c r="I50" s="49"/>
      <c r="J50" s="50"/>
      <c r="K50" s="50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>
        <v>0.1909722222222222</v>
      </c>
      <c r="X50" s="49"/>
      <c r="Y50" s="50"/>
      <c r="Z50" s="50"/>
      <c r="AA50" s="50"/>
      <c r="AB50" s="50"/>
      <c r="AC50" s="50"/>
      <c r="AD50" s="50"/>
      <c r="AE50" s="50"/>
      <c r="AF50" s="50">
        <v>0.20430555555555555</v>
      </c>
      <c r="AG50" s="50"/>
      <c r="AH50" s="50"/>
      <c r="AI50" s="49"/>
      <c r="AJ50" s="49"/>
      <c r="AK50" s="49"/>
      <c r="AL50" s="49"/>
      <c r="AM50" s="49"/>
      <c r="AN50" s="49"/>
      <c r="AO50" s="49"/>
      <c r="AP50" s="49"/>
      <c r="AQ50" s="55"/>
      <c r="AR50" s="55"/>
      <c r="AS50" s="55"/>
      <c r="AT50" s="55"/>
      <c r="AU50" s="55"/>
      <c r="AV50" s="49"/>
      <c r="AW50" s="52"/>
      <c r="AX50" s="49"/>
      <c r="AY50" s="49"/>
      <c r="AZ50" s="49"/>
      <c r="BA50" s="49"/>
      <c r="BB50" s="49"/>
      <c r="BC50" s="53"/>
      <c r="BD50" s="53"/>
      <c r="BE50" s="53"/>
      <c r="BF50" s="53"/>
      <c r="BG50" s="53"/>
      <c r="BH50" s="53"/>
      <c r="BI50" s="53"/>
      <c r="BJ50" s="53"/>
      <c r="BK50" s="54"/>
      <c r="BL50" s="54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5">
        <v>0.20149305555555555</v>
      </c>
      <c r="CF50" s="58"/>
      <c r="CG50" s="53"/>
      <c r="CH50" s="82"/>
    </row>
    <row r="51" spans="1:86" ht="15" customHeight="1">
      <c r="A51" s="8">
        <v>49</v>
      </c>
      <c r="B51" s="9">
        <v>3</v>
      </c>
      <c r="C51" s="14" t="s">
        <v>89</v>
      </c>
      <c r="D51" s="15" t="s">
        <v>90</v>
      </c>
      <c r="E51" s="9">
        <v>3</v>
      </c>
      <c r="F51" s="12">
        <f t="shared" si="4"/>
        <v>126.58500000000001</v>
      </c>
      <c r="G51" s="13">
        <f t="shared" si="3"/>
        <v>0.6086458333333333</v>
      </c>
      <c r="H51" s="38">
        <f t="shared" si="5"/>
        <v>0.0048081987070611315</v>
      </c>
      <c r="I51" s="49"/>
      <c r="J51" s="50"/>
      <c r="K51" s="50"/>
      <c r="L51" s="50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  <c r="Z51" s="50"/>
      <c r="AA51" s="50"/>
      <c r="AB51" s="50"/>
      <c r="AC51" s="50">
        <v>0.1986111111111111</v>
      </c>
      <c r="AD51" s="50"/>
      <c r="AE51" s="50"/>
      <c r="AF51" s="50"/>
      <c r="AG51" s="50"/>
      <c r="AH51" s="50"/>
      <c r="AI51" s="49"/>
      <c r="AJ51" s="49"/>
      <c r="AK51" s="49"/>
      <c r="AL51" s="49"/>
      <c r="AM51" s="49"/>
      <c r="AN51" s="49"/>
      <c r="AO51" s="49"/>
      <c r="AP51" s="49"/>
      <c r="AQ51" s="55"/>
      <c r="AR51" s="55"/>
      <c r="AS51" s="55"/>
      <c r="AT51" s="55"/>
      <c r="AU51" s="55"/>
      <c r="AV51" s="49"/>
      <c r="AW51" s="49"/>
      <c r="AX51" s="49"/>
      <c r="AY51" s="49"/>
      <c r="AZ51" s="49"/>
      <c r="BA51" s="49"/>
      <c r="BB51" s="49"/>
      <c r="BC51" s="53"/>
      <c r="BD51" s="53"/>
      <c r="BE51" s="53"/>
      <c r="BF51" s="53"/>
      <c r="BG51" s="53"/>
      <c r="BH51" s="53"/>
      <c r="BI51" s="53"/>
      <c r="BJ51" s="53">
        <v>0.21752314814814813</v>
      </c>
      <c r="BK51" s="54"/>
      <c r="BL51" s="54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5">
        <v>0.19251157407407407</v>
      </c>
      <c r="CF51" s="58"/>
      <c r="CG51" s="53"/>
      <c r="CH51" s="82"/>
    </row>
    <row r="52" spans="1:86" ht="15" customHeight="1">
      <c r="A52" s="8">
        <v>50</v>
      </c>
      <c r="B52" s="9">
        <v>3</v>
      </c>
      <c r="C52" s="26" t="s">
        <v>130</v>
      </c>
      <c r="D52" s="26" t="s">
        <v>4</v>
      </c>
      <c r="E52" s="9">
        <v>3</v>
      </c>
      <c r="F52" s="12">
        <f t="shared" si="4"/>
        <v>126.58500000000001</v>
      </c>
      <c r="G52" s="13">
        <f t="shared" si="3"/>
        <v>0.622488425925926</v>
      </c>
      <c r="H52" s="38">
        <f t="shared" si="5"/>
        <v>0.004917552837428811</v>
      </c>
      <c r="I52" s="54"/>
      <c r="J52" s="55"/>
      <c r="K52" s="55"/>
      <c r="L52" s="55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4"/>
      <c r="AJ52" s="54"/>
      <c r="AK52" s="54"/>
      <c r="AL52" s="54"/>
      <c r="AM52" s="54"/>
      <c r="AN52" s="54"/>
      <c r="AO52" s="54"/>
      <c r="AP52" s="54"/>
      <c r="AQ52" s="55"/>
      <c r="AR52" s="55"/>
      <c r="AS52" s="55"/>
      <c r="AT52" s="55"/>
      <c r="AU52" s="55"/>
      <c r="AV52" s="53"/>
      <c r="AW52" s="51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4"/>
      <c r="BL52" s="52">
        <v>0.21030092592592595</v>
      </c>
      <c r="BM52" s="53"/>
      <c r="BN52" s="53"/>
      <c r="BO52" s="53"/>
      <c r="BP52" s="53"/>
      <c r="BQ52" s="53"/>
      <c r="BR52" s="53"/>
      <c r="BS52" s="53"/>
      <c r="BT52" s="53"/>
      <c r="BU52" s="53">
        <v>0.2048726851851852</v>
      </c>
      <c r="BV52" s="53"/>
      <c r="BW52" s="53">
        <v>0.2073148148148148</v>
      </c>
      <c r="BX52" s="53"/>
      <c r="BY52" s="53"/>
      <c r="BZ52" s="53"/>
      <c r="CA52" s="53"/>
      <c r="CB52" s="53"/>
      <c r="CC52" s="53"/>
      <c r="CD52" s="53"/>
      <c r="CE52" s="55"/>
      <c r="CF52" s="58"/>
      <c r="CG52" s="53"/>
      <c r="CH52" s="82"/>
    </row>
    <row r="53" spans="1:86" ht="15" customHeight="1">
      <c r="A53" s="8">
        <v>51</v>
      </c>
      <c r="B53" s="9">
        <v>3</v>
      </c>
      <c r="C53" s="20" t="s">
        <v>100</v>
      </c>
      <c r="D53" s="18" t="s">
        <v>101</v>
      </c>
      <c r="E53" s="9">
        <v>3</v>
      </c>
      <c r="F53" s="12">
        <f t="shared" si="4"/>
        <v>126.58500000000001</v>
      </c>
      <c r="G53" s="13">
        <f t="shared" si="3"/>
        <v>0.7358449074074074</v>
      </c>
      <c r="H53" s="38">
        <f t="shared" si="5"/>
        <v>0.005813049787948077</v>
      </c>
      <c r="I53" s="49"/>
      <c r="J53" s="50"/>
      <c r="K53" s="50"/>
      <c r="L53" s="50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9"/>
      <c r="AJ53" s="49"/>
      <c r="AK53" s="49"/>
      <c r="AL53" s="49"/>
      <c r="AM53" s="49"/>
      <c r="AN53" s="49"/>
      <c r="AO53" s="49">
        <v>0.2338773148148148</v>
      </c>
      <c r="AP53" s="49">
        <v>0.24216435185185184</v>
      </c>
      <c r="AQ53" s="55"/>
      <c r="AR53" s="55"/>
      <c r="AS53" s="55"/>
      <c r="AT53" s="55"/>
      <c r="AU53" s="55"/>
      <c r="AV53" s="49"/>
      <c r="AW53" s="52"/>
      <c r="AX53" s="49"/>
      <c r="AY53" s="49"/>
      <c r="AZ53" s="54"/>
      <c r="BA53" s="49"/>
      <c r="BB53" s="49"/>
      <c r="BC53" s="53"/>
      <c r="BD53" s="53"/>
      <c r="BE53" s="53"/>
      <c r="BF53" s="53"/>
      <c r="BG53" s="53"/>
      <c r="BH53" s="53"/>
      <c r="BI53" s="53"/>
      <c r="BJ53" s="53"/>
      <c r="BK53" s="57">
        <v>0.25980324074074074</v>
      </c>
      <c r="BL53" s="54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5"/>
      <c r="CF53" s="53"/>
      <c r="CG53" s="53"/>
      <c r="CH53" s="82"/>
    </row>
    <row r="54" spans="1:86" ht="15" customHeight="1">
      <c r="A54" s="8">
        <v>52</v>
      </c>
      <c r="B54" s="9">
        <v>3</v>
      </c>
      <c r="C54" s="20" t="s">
        <v>98</v>
      </c>
      <c r="D54" s="18" t="s">
        <v>99</v>
      </c>
      <c r="E54" s="9">
        <v>3</v>
      </c>
      <c r="F54" s="12">
        <f t="shared" si="4"/>
        <v>126.58500000000001</v>
      </c>
      <c r="G54" s="13">
        <f t="shared" si="3"/>
        <v>0.9637268518518518</v>
      </c>
      <c r="H54" s="38">
        <f t="shared" si="5"/>
        <v>0.007613278444143079</v>
      </c>
      <c r="I54" s="49"/>
      <c r="J54" s="50"/>
      <c r="K54" s="50"/>
      <c r="L54" s="50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49"/>
      <c r="AJ54" s="49"/>
      <c r="AK54" s="49"/>
      <c r="AL54" s="49"/>
      <c r="AM54" s="49"/>
      <c r="AN54" s="49"/>
      <c r="AO54" s="49"/>
      <c r="AP54" s="49">
        <v>0.3125</v>
      </c>
      <c r="AQ54" s="55"/>
      <c r="AR54" s="55"/>
      <c r="AS54" s="55"/>
      <c r="AT54" s="55"/>
      <c r="AU54" s="55"/>
      <c r="AV54" s="54"/>
      <c r="AW54" s="52"/>
      <c r="AX54" s="54"/>
      <c r="AY54" s="54"/>
      <c r="AZ54" s="54"/>
      <c r="BA54" s="54"/>
      <c r="BB54" s="54"/>
      <c r="BC54" s="53"/>
      <c r="BD54" s="53"/>
      <c r="BE54" s="53"/>
      <c r="BF54" s="53"/>
      <c r="BG54" s="53"/>
      <c r="BH54" s="53"/>
      <c r="BI54" s="53"/>
      <c r="BJ54" s="53">
        <v>0.32528935185185187</v>
      </c>
      <c r="BK54" s="54"/>
      <c r="BL54" s="52">
        <v>0.3259375</v>
      </c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5"/>
      <c r="CF54" s="53"/>
      <c r="CG54" s="53"/>
      <c r="CH54" s="82"/>
    </row>
    <row r="55" spans="1:86" ht="15" customHeight="1">
      <c r="A55" s="8">
        <v>53</v>
      </c>
      <c r="B55" s="9">
        <v>2</v>
      </c>
      <c r="C55" s="14" t="s">
        <v>129</v>
      </c>
      <c r="D55" s="26" t="s">
        <v>34</v>
      </c>
      <c r="E55" s="9">
        <v>2</v>
      </c>
      <c r="F55" s="12">
        <f t="shared" si="4"/>
        <v>84.39</v>
      </c>
      <c r="G55" s="13">
        <f t="shared" si="3"/>
        <v>0.31096064814814817</v>
      </c>
      <c r="H55" s="38">
        <f t="shared" si="5"/>
        <v>0.0036848044572597247</v>
      </c>
      <c r="I55" s="54"/>
      <c r="J55" s="55"/>
      <c r="K55" s="55"/>
      <c r="L55" s="55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4"/>
      <c r="AJ55" s="54"/>
      <c r="AK55" s="54"/>
      <c r="AL55" s="54"/>
      <c r="AM55" s="54"/>
      <c r="AN55" s="54"/>
      <c r="AO55" s="54"/>
      <c r="AP55" s="54"/>
      <c r="AQ55" s="55"/>
      <c r="AR55" s="55"/>
      <c r="AS55" s="55"/>
      <c r="AT55" s="55"/>
      <c r="AU55" s="55"/>
      <c r="AV55" s="53"/>
      <c r="AW55" s="51">
        <v>0.15681712962962963</v>
      </c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4"/>
      <c r="BL55" s="54"/>
      <c r="BM55" s="53"/>
      <c r="BN55" s="53"/>
      <c r="BO55" s="53">
        <v>0.1541435185185185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5"/>
      <c r="CF55" s="53"/>
      <c r="CG55" s="53"/>
      <c r="CH55" s="82"/>
    </row>
    <row r="56" spans="1:86" ht="15" customHeight="1">
      <c r="A56" s="8">
        <v>54</v>
      </c>
      <c r="B56" s="9">
        <v>2</v>
      </c>
      <c r="C56" s="14" t="s">
        <v>61</v>
      </c>
      <c r="D56" s="18" t="s">
        <v>62</v>
      </c>
      <c r="E56" s="9">
        <v>2</v>
      </c>
      <c r="F56" s="12">
        <f t="shared" si="4"/>
        <v>84.39</v>
      </c>
      <c r="G56" s="13">
        <f t="shared" si="3"/>
        <v>0.34903935185185186</v>
      </c>
      <c r="H56" s="38">
        <f t="shared" si="5"/>
        <v>0.004136027394855455</v>
      </c>
      <c r="I56" s="49"/>
      <c r="J56" s="50"/>
      <c r="K56" s="50"/>
      <c r="L56" s="50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>
        <v>0.16501157407407407</v>
      </c>
      <c r="X56" s="49">
        <v>0.1840277777777778</v>
      </c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49"/>
      <c r="AJ56" s="49"/>
      <c r="AK56" s="49"/>
      <c r="AL56" s="49"/>
      <c r="AM56" s="49"/>
      <c r="AN56" s="49"/>
      <c r="AO56" s="49"/>
      <c r="AP56" s="49"/>
      <c r="AQ56" s="55"/>
      <c r="AR56" s="55"/>
      <c r="AS56" s="55"/>
      <c r="AT56" s="55"/>
      <c r="AU56" s="55"/>
      <c r="AV56" s="54"/>
      <c r="AW56" s="52"/>
      <c r="AX56" s="49"/>
      <c r="AY56" s="49"/>
      <c r="AZ56" s="54"/>
      <c r="BA56" s="49"/>
      <c r="BB56" s="49"/>
      <c r="BC56" s="53"/>
      <c r="BD56" s="53"/>
      <c r="BE56" s="53"/>
      <c r="BF56" s="53"/>
      <c r="BG56" s="53"/>
      <c r="BH56" s="53"/>
      <c r="BI56" s="53"/>
      <c r="BJ56" s="53"/>
      <c r="BK56" s="54"/>
      <c r="BL56" s="54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5"/>
      <c r="CF56" s="53"/>
      <c r="CG56" s="53"/>
      <c r="CH56" s="82"/>
    </row>
    <row r="57" spans="1:86" ht="15" customHeight="1">
      <c r="A57" s="8">
        <v>55</v>
      </c>
      <c r="B57" s="9">
        <v>2</v>
      </c>
      <c r="C57" s="14" t="s">
        <v>29</v>
      </c>
      <c r="D57" s="18" t="s">
        <v>30</v>
      </c>
      <c r="E57" s="9">
        <v>2</v>
      </c>
      <c r="F57" s="12">
        <f t="shared" si="4"/>
        <v>84.39</v>
      </c>
      <c r="G57" s="13">
        <f t="shared" si="3"/>
        <v>0.35329861111111116</v>
      </c>
      <c r="H57" s="38">
        <f t="shared" si="5"/>
        <v>0.0041864985319482306</v>
      </c>
      <c r="I57" s="49">
        <v>0.17304398148148148</v>
      </c>
      <c r="J57" s="50"/>
      <c r="K57" s="50"/>
      <c r="L57" s="50"/>
      <c r="M57" s="49"/>
      <c r="N57" s="49"/>
      <c r="O57" s="49">
        <v>0.18025462962962965</v>
      </c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49"/>
      <c r="AJ57" s="49"/>
      <c r="AK57" s="49"/>
      <c r="AL57" s="49"/>
      <c r="AM57" s="49"/>
      <c r="AN57" s="49"/>
      <c r="AO57" s="49"/>
      <c r="AP57" s="49"/>
      <c r="AQ57" s="55"/>
      <c r="AR57" s="55"/>
      <c r="AS57" s="55"/>
      <c r="AT57" s="55"/>
      <c r="AU57" s="55"/>
      <c r="AV57" s="49"/>
      <c r="AW57" s="52"/>
      <c r="AX57" s="54"/>
      <c r="AY57" s="54"/>
      <c r="AZ57" s="54"/>
      <c r="BA57" s="54"/>
      <c r="BB57" s="54"/>
      <c r="BC57" s="53"/>
      <c r="BD57" s="53"/>
      <c r="BE57" s="53"/>
      <c r="BF57" s="53"/>
      <c r="BG57" s="53"/>
      <c r="BH57" s="53"/>
      <c r="BI57" s="53"/>
      <c r="BJ57" s="53"/>
      <c r="BK57" s="54"/>
      <c r="BL57" s="54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5"/>
      <c r="CF57" s="58"/>
      <c r="CG57" s="53"/>
      <c r="CH57" s="82"/>
    </row>
    <row r="58" spans="1:86" ht="15" customHeight="1">
      <c r="A58" s="8">
        <v>56</v>
      </c>
      <c r="B58" s="9">
        <v>2</v>
      </c>
      <c r="C58" s="14" t="s">
        <v>49</v>
      </c>
      <c r="D58" s="18" t="s">
        <v>50</v>
      </c>
      <c r="E58" s="9">
        <v>2</v>
      </c>
      <c r="F58" s="12">
        <f t="shared" si="4"/>
        <v>84.39</v>
      </c>
      <c r="G58" s="13">
        <f t="shared" si="3"/>
        <v>0.3619907407407408</v>
      </c>
      <c r="H58" s="38">
        <f t="shared" si="5"/>
        <v>0.004289498053569626</v>
      </c>
      <c r="I58" s="49"/>
      <c r="J58" s="50"/>
      <c r="K58" s="50"/>
      <c r="L58" s="50"/>
      <c r="M58" s="49"/>
      <c r="N58" s="49"/>
      <c r="O58" s="49">
        <v>0.17662037037037037</v>
      </c>
      <c r="P58" s="49">
        <v>0.18537037037037038</v>
      </c>
      <c r="Q58" s="49"/>
      <c r="R58" s="49"/>
      <c r="S58" s="49"/>
      <c r="T58" s="49"/>
      <c r="U58" s="49"/>
      <c r="V58" s="49"/>
      <c r="W58" s="49"/>
      <c r="X58" s="4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49"/>
      <c r="AJ58" s="49"/>
      <c r="AK58" s="49"/>
      <c r="AL58" s="49"/>
      <c r="AM58" s="49"/>
      <c r="AN58" s="49"/>
      <c r="AO58" s="49"/>
      <c r="AP58" s="49"/>
      <c r="AQ58" s="55"/>
      <c r="AR58" s="55"/>
      <c r="AS58" s="55"/>
      <c r="AT58" s="55"/>
      <c r="AU58" s="55"/>
      <c r="AV58" s="49"/>
      <c r="AW58" s="52"/>
      <c r="AX58" s="49"/>
      <c r="AY58" s="49"/>
      <c r="AZ58" s="49"/>
      <c r="BA58" s="49"/>
      <c r="BB58" s="49"/>
      <c r="BC58" s="53"/>
      <c r="BD58" s="53"/>
      <c r="BE58" s="53"/>
      <c r="BF58" s="53"/>
      <c r="BG58" s="53"/>
      <c r="BH58" s="53"/>
      <c r="BI58" s="53"/>
      <c r="BJ58" s="53"/>
      <c r="BK58" s="54"/>
      <c r="BL58" s="54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5"/>
      <c r="CF58" s="58"/>
      <c r="CG58" s="53"/>
      <c r="CH58" s="82"/>
    </row>
    <row r="59" spans="1:86" ht="15" customHeight="1">
      <c r="A59" s="8">
        <v>57</v>
      </c>
      <c r="B59" s="9">
        <v>2</v>
      </c>
      <c r="C59" s="14" t="s">
        <v>112</v>
      </c>
      <c r="D59" s="15" t="s">
        <v>113</v>
      </c>
      <c r="E59" s="9">
        <v>2</v>
      </c>
      <c r="F59" s="12">
        <v>42.195</v>
      </c>
      <c r="G59" s="13">
        <f t="shared" si="3"/>
        <v>0.3672453703703704</v>
      </c>
      <c r="H59" s="40">
        <v>0.004465872733736225</v>
      </c>
      <c r="I59" s="54"/>
      <c r="J59" s="55"/>
      <c r="K59" s="55"/>
      <c r="L59" s="55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4"/>
      <c r="AJ59" s="54"/>
      <c r="AK59" s="54"/>
      <c r="AL59" s="54"/>
      <c r="AM59" s="54"/>
      <c r="AN59" s="54"/>
      <c r="AO59" s="54"/>
      <c r="AP59" s="54"/>
      <c r="AQ59" s="50"/>
      <c r="AR59" s="50"/>
      <c r="AS59" s="50"/>
      <c r="AT59" s="50"/>
      <c r="AU59" s="50">
        <v>0.1884375</v>
      </c>
      <c r="AV59" s="53"/>
      <c r="AW59" s="52"/>
      <c r="AX59" s="54"/>
      <c r="AY59" s="54"/>
      <c r="AZ59" s="54"/>
      <c r="BA59" s="54"/>
      <c r="BB59" s="54"/>
      <c r="BC59" s="53"/>
      <c r="BD59" s="53"/>
      <c r="BE59" s="53"/>
      <c r="BF59" s="53"/>
      <c r="BG59" s="53"/>
      <c r="BH59" s="53"/>
      <c r="BI59" s="53"/>
      <c r="BJ59" s="53"/>
      <c r="BK59" s="54"/>
      <c r="BL59" s="52">
        <v>0.17880787037037038</v>
      </c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5"/>
      <c r="CF59" s="53"/>
      <c r="CG59" s="53"/>
      <c r="CH59" s="82"/>
    </row>
    <row r="60" spans="1:86" ht="15" customHeight="1">
      <c r="A60" s="8">
        <v>58</v>
      </c>
      <c r="B60" s="9">
        <v>2</v>
      </c>
      <c r="C60" s="14" t="s">
        <v>114</v>
      </c>
      <c r="D60" s="15" t="s">
        <v>6</v>
      </c>
      <c r="E60" s="9">
        <v>2</v>
      </c>
      <c r="F60" s="12">
        <v>42.195</v>
      </c>
      <c r="G60" s="13">
        <f t="shared" si="3"/>
        <v>0.37141203703703707</v>
      </c>
      <c r="H60" s="40">
        <v>0.004465872733736225</v>
      </c>
      <c r="I60" s="54"/>
      <c r="J60" s="55"/>
      <c r="K60" s="55"/>
      <c r="L60" s="55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4"/>
      <c r="AJ60" s="54"/>
      <c r="AK60" s="54"/>
      <c r="AL60" s="54"/>
      <c r="AM60" s="54"/>
      <c r="AN60" s="54"/>
      <c r="AO60" s="54"/>
      <c r="AP60" s="54"/>
      <c r="AQ60" s="50"/>
      <c r="AR60" s="55"/>
      <c r="AS60" s="55"/>
      <c r="AT60" s="55"/>
      <c r="AU60" s="50">
        <v>0.1884375</v>
      </c>
      <c r="AV60" s="53"/>
      <c r="AW60" s="52"/>
      <c r="AX60" s="54"/>
      <c r="AY60" s="54"/>
      <c r="AZ60" s="54"/>
      <c r="BA60" s="54"/>
      <c r="BB60" s="54"/>
      <c r="BC60" s="53"/>
      <c r="BD60" s="53"/>
      <c r="BE60" s="53"/>
      <c r="BF60" s="53"/>
      <c r="BG60" s="53"/>
      <c r="BH60" s="53"/>
      <c r="BI60" s="53"/>
      <c r="BJ60" s="53"/>
      <c r="BK60" s="54"/>
      <c r="BL60" s="54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5">
        <v>0.18297453703703703</v>
      </c>
      <c r="CF60" s="58"/>
      <c r="CG60" s="53"/>
      <c r="CH60" s="82"/>
    </row>
    <row r="61" spans="1:86" ht="15" customHeight="1">
      <c r="A61" s="27">
        <v>59</v>
      </c>
      <c r="B61" s="28">
        <v>2</v>
      </c>
      <c r="C61" s="19" t="s">
        <v>47</v>
      </c>
      <c r="D61" s="25" t="s">
        <v>48</v>
      </c>
      <c r="E61" s="28">
        <v>2</v>
      </c>
      <c r="F61" s="29">
        <f aca="true" t="shared" si="6" ref="F61:F71">SUM(E61*42.195)</f>
        <v>84.39</v>
      </c>
      <c r="G61" s="13">
        <f t="shared" si="3"/>
        <v>0.37751157407407404</v>
      </c>
      <c r="H61" s="40">
        <f aca="true" t="shared" si="7" ref="H61:H71">G61/F61</f>
        <v>0.004473415974334329</v>
      </c>
      <c r="I61" s="49"/>
      <c r="J61" s="50"/>
      <c r="K61" s="50"/>
      <c r="L61" s="50"/>
      <c r="M61" s="49"/>
      <c r="N61" s="49"/>
      <c r="O61" s="49">
        <v>0.17627314814814812</v>
      </c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49"/>
      <c r="AJ61" s="49"/>
      <c r="AK61" s="49"/>
      <c r="AL61" s="49"/>
      <c r="AM61" s="49"/>
      <c r="AN61" s="49"/>
      <c r="AO61" s="49"/>
      <c r="AP61" s="49"/>
      <c r="AQ61" s="55"/>
      <c r="AR61" s="55"/>
      <c r="AS61" s="55"/>
      <c r="AT61" s="55"/>
      <c r="AU61" s="50">
        <v>0.20123842592592592</v>
      </c>
      <c r="AV61" s="54"/>
      <c r="AW61" s="52"/>
      <c r="AX61" s="54"/>
      <c r="AY61" s="54"/>
      <c r="AZ61" s="54"/>
      <c r="BA61" s="54"/>
      <c r="BB61" s="54"/>
      <c r="BC61" s="54"/>
      <c r="BD61" s="53"/>
      <c r="BE61" s="53"/>
      <c r="BF61" s="53"/>
      <c r="BG61" s="53"/>
      <c r="BH61" s="53"/>
      <c r="BI61" s="53"/>
      <c r="BJ61" s="53"/>
      <c r="BK61" s="54"/>
      <c r="BL61" s="54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5"/>
      <c r="CF61" s="58"/>
      <c r="CG61" s="53"/>
      <c r="CH61" s="82"/>
    </row>
    <row r="62" spans="1:86" ht="15" customHeight="1">
      <c r="A62" s="27">
        <v>60</v>
      </c>
      <c r="B62" s="28">
        <v>2</v>
      </c>
      <c r="C62" s="19" t="s">
        <v>92</v>
      </c>
      <c r="D62" s="25" t="s">
        <v>68</v>
      </c>
      <c r="E62" s="28">
        <v>2</v>
      </c>
      <c r="F62" s="29">
        <f t="shared" si="6"/>
        <v>84.39</v>
      </c>
      <c r="G62" s="13">
        <f t="shared" si="3"/>
        <v>0.3775462962962963</v>
      </c>
      <c r="H62" s="40">
        <f t="shared" si="7"/>
        <v>0.004473827423821499</v>
      </c>
      <c r="I62" s="49"/>
      <c r="J62" s="50"/>
      <c r="K62" s="50"/>
      <c r="L62" s="50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9">
        <v>0.18648148148148147</v>
      </c>
      <c r="AJ62" s="49"/>
      <c r="AK62" s="49"/>
      <c r="AL62" s="49"/>
      <c r="AM62" s="49"/>
      <c r="AN62" s="49"/>
      <c r="AO62" s="49"/>
      <c r="AP62" s="49"/>
      <c r="AQ62" s="55"/>
      <c r="AR62" s="55"/>
      <c r="AS62" s="55"/>
      <c r="AT62" s="55"/>
      <c r="AU62" s="55"/>
      <c r="AV62" s="54"/>
      <c r="AW62" s="52"/>
      <c r="AX62" s="49"/>
      <c r="AY62" s="49"/>
      <c r="AZ62" s="49"/>
      <c r="BA62" s="49"/>
      <c r="BB62" s="49"/>
      <c r="BC62" s="53"/>
      <c r="BD62" s="53"/>
      <c r="BE62" s="53"/>
      <c r="BF62" s="53"/>
      <c r="BG62" s="53"/>
      <c r="BH62" s="53"/>
      <c r="BI62" s="53"/>
      <c r="BJ62" s="53"/>
      <c r="BK62" s="54"/>
      <c r="BL62" s="54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>
        <v>0.19106481481481483</v>
      </c>
      <c r="BY62" s="53"/>
      <c r="BZ62" s="53"/>
      <c r="CA62" s="53"/>
      <c r="CB62" s="53"/>
      <c r="CC62" s="53"/>
      <c r="CD62" s="53"/>
      <c r="CE62" s="55"/>
      <c r="CF62" s="58"/>
      <c r="CG62" s="53"/>
      <c r="CH62" s="82"/>
    </row>
    <row r="63" spans="1:86" ht="15" customHeight="1">
      <c r="A63" s="27">
        <v>61</v>
      </c>
      <c r="B63" s="28">
        <v>2</v>
      </c>
      <c r="C63" s="19" t="s">
        <v>173</v>
      </c>
      <c r="D63" s="32" t="s">
        <v>165</v>
      </c>
      <c r="E63" s="28">
        <v>2</v>
      </c>
      <c r="F63" s="29">
        <f t="shared" si="6"/>
        <v>84.39</v>
      </c>
      <c r="G63" s="13">
        <f t="shared" si="3"/>
        <v>0.3853472222222222</v>
      </c>
      <c r="H63" s="40">
        <f t="shared" si="7"/>
        <v>0.004566266408605548</v>
      </c>
      <c r="I63" s="54"/>
      <c r="J63" s="55"/>
      <c r="K63" s="55"/>
      <c r="L63" s="55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4"/>
      <c r="AJ63" s="54"/>
      <c r="AK63" s="54"/>
      <c r="AL63" s="54"/>
      <c r="AM63" s="54"/>
      <c r="AN63" s="54"/>
      <c r="AO63" s="54"/>
      <c r="AP63" s="54"/>
      <c r="AQ63" s="55"/>
      <c r="AR63" s="55"/>
      <c r="AS63" s="55"/>
      <c r="AT63" s="55"/>
      <c r="AU63" s="55"/>
      <c r="AV63" s="53"/>
      <c r="AW63" s="51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>
        <v>0.20427083333333332</v>
      </c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5">
        <v>0.18107638888888888</v>
      </c>
      <c r="CF63" s="58"/>
      <c r="CG63" s="53"/>
      <c r="CH63" s="82"/>
    </row>
    <row r="64" spans="1:86" ht="15" customHeight="1">
      <c r="A64" s="27">
        <v>62</v>
      </c>
      <c r="B64" s="28">
        <v>2</v>
      </c>
      <c r="C64" s="19" t="s">
        <v>36</v>
      </c>
      <c r="D64" s="25" t="s">
        <v>37</v>
      </c>
      <c r="E64" s="28">
        <v>2</v>
      </c>
      <c r="F64" s="29">
        <f t="shared" si="6"/>
        <v>84.39</v>
      </c>
      <c r="G64" s="13">
        <f t="shared" si="3"/>
        <v>0.39186342592592593</v>
      </c>
      <c r="H64" s="40">
        <f t="shared" si="7"/>
        <v>0.004643481762364331</v>
      </c>
      <c r="I64" s="49"/>
      <c r="J64" s="50"/>
      <c r="K64" s="50"/>
      <c r="L64" s="50"/>
      <c r="M64" s="49"/>
      <c r="N64" s="49"/>
      <c r="O64" s="49"/>
      <c r="P64" s="49"/>
      <c r="Q64" s="49">
        <v>0.19614583333333332</v>
      </c>
      <c r="R64" s="49"/>
      <c r="S64" s="49"/>
      <c r="T64" s="49"/>
      <c r="U64" s="49"/>
      <c r="V64" s="49"/>
      <c r="W64" s="49"/>
      <c r="X64" s="49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49"/>
      <c r="AJ64" s="49"/>
      <c r="AK64" s="49"/>
      <c r="AL64" s="49"/>
      <c r="AM64" s="49"/>
      <c r="AN64" s="49"/>
      <c r="AO64" s="49"/>
      <c r="AP64" s="49"/>
      <c r="AQ64" s="55"/>
      <c r="AR64" s="55"/>
      <c r="AS64" s="55"/>
      <c r="AT64" s="55"/>
      <c r="AU64" s="55"/>
      <c r="AV64" s="54"/>
      <c r="AW64" s="52"/>
      <c r="AX64" s="49"/>
      <c r="AY64" s="49"/>
      <c r="AZ64" s="54"/>
      <c r="BA64" s="49"/>
      <c r="BB64" s="49"/>
      <c r="BC64" s="53"/>
      <c r="BD64" s="53"/>
      <c r="BE64" s="53"/>
      <c r="BF64" s="53"/>
      <c r="BG64" s="53"/>
      <c r="BH64" s="53"/>
      <c r="BI64" s="53"/>
      <c r="BJ64" s="53"/>
      <c r="BK64" s="54"/>
      <c r="BL64" s="54">
        <v>0.19571759259259258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5"/>
      <c r="CF64" s="53"/>
      <c r="CG64" s="53"/>
      <c r="CH64" s="82"/>
    </row>
    <row r="65" spans="1:86" ht="15" customHeight="1">
      <c r="A65" s="27">
        <v>63</v>
      </c>
      <c r="B65" s="28">
        <v>2</v>
      </c>
      <c r="C65" s="19" t="s">
        <v>177</v>
      </c>
      <c r="D65" s="32" t="s">
        <v>175</v>
      </c>
      <c r="E65" s="28">
        <v>2</v>
      </c>
      <c r="F65" s="29">
        <f t="shared" si="6"/>
        <v>84.39</v>
      </c>
      <c r="G65" s="13">
        <f t="shared" si="3"/>
        <v>0.40032407407407405</v>
      </c>
      <c r="H65" s="40">
        <f t="shared" si="7"/>
        <v>0.004743738287404598</v>
      </c>
      <c r="I65" s="54"/>
      <c r="J65" s="55"/>
      <c r="K65" s="55"/>
      <c r="L65" s="55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4"/>
      <c r="AJ65" s="54"/>
      <c r="AK65" s="54"/>
      <c r="AL65" s="54"/>
      <c r="AM65" s="54"/>
      <c r="AN65" s="54"/>
      <c r="AO65" s="54"/>
      <c r="AP65" s="54"/>
      <c r="AQ65" s="55"/>
      <c r="AR65" s="55"/>
      <c r="AS65" s="55"/>
      <c r="AT65" s="55"/>
      <c r="AU65" s="55"/>
      <c r="AV65" s="53"/>
      <c r="AW65" s="51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2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5"/>
      <c r="CF65" s="53"/>
      <c r="CG65" s="53">
        <v>0.20206018518518518</v>
      </c>
      <c r="CH65" s="82">
        <v>0.19826388888888888</v>
      </c>
    </row>
    <row r="66" spans="1:86" ht="15" customHeight="1">
      <c r="A66" s="27">
        <v>64</v>
      </c>
      <c r="B66" s="28">
        <v>2</v>
      </c>
      <c r="C66" s="19" t="s">
        <v>125</v>
      </c>
      <c r="D66" s="25" t="s">
        <v>58</v>
      </c>
      <c r="E66" s="28">
        <v>2</v>
      </c>
      <c r="F66" s="29">
        <f t="shared" si="6"/>
        <v>84.39</v>
      </c>
      <c r="G66" s="13">
        <f t="shared" si="3"/>
        <v>0.40164351851851854</v>
      </c>
      <c r="H66" s="40">
        <f t="shared" si="7"/>
        <v>0.004759373367917034</v>
      </c>
      <c r="I66" s="49"/>
      <c r="J66" s="50"/>
      <c r="K66" s="50"/>
      <c r="L66" s="50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9"/>
      <c r="AJ66" s="49"/>
      <c r="AK66" s="49"/>
      <c r="AL66" s="49"/>
      <c r="AM66" s="49"/>
      <c r="AN66" s="49"/>
      <c r="AO66" s="54"/>
      <c r="AP66" s="49"/>
      <c r="AQ66" s="55"/>
      <c r="AR66" s="55"/>
      <c r="AS66" s="55"/>
      <c r="AT66" s="55"/>
      <c r="AU66" s="55"/>
      <c r="AV66" s="53"/>
      <c r="AW66" s="51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>
        <v>0.2141435185185185</v>
      </c>
      <c r="BK66" s="54"/>
      <c r="BL66" s="52">
        <v>0.1875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5"/>
      <c r="CF66" s="58"/>
      <c r="CG66" s="53"/>
      <c r="CH66" s="82"/>
    </row>
    <row r="67" spans="1:86" ht="15" customHeight="1">
      <c r="A67" s="27">
        <v>65</v>
      </c>
      <c r="B67" s="28">
        <v>2</v>
      </c>
      <c r="C67" s="19" t="s">
        <v>63</v>
      </c>
      <c r="D67" s="25" t="s">
        <v>34</v>
      </c>
      <c r="E67" s="28">
        <v>2</v>
      </c>
      <c r="F67" s="29">
        <f t="shared" si="6"/>
        <v>84.39</v>
      </c>
      <c r="G67" s="13">
        <f aca="true" t="shared" si="8" ref="G67:G110">SUM(I67:CH67)</f>
        <v>0.42994212962962963</v>
      </c>
      <c r="H67" s="40">
        <f t="shared" si="7"/>
        <v>0.005094704699960062</v>
      </c>
      <c r="I67" s="49"/>
      <c r="J67" s="50"/>
      <c r="K67" s="50"/>
      <c r="L67" s="50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>
        <v>0.16721064814814815</v>
      </c>
      <c r="X67" s="49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49"/>
      <c r="AJ67" s="49"/>
      <c r="AK67" s="49"/>
      <c r="AL67" s="49"/>
      <c r="AM67" s="49"/>
      <c r="AN67" s="49"/>
      <c r="AO67" s="49"/>
      <c r="AP67" s="49"/>
      <c r="AQ67" s="55"/>
      <c r="AR67" s="55"/>
      <c r="AS67" s="55"/>
      <c r="AT67" s="55"/>
      <c r="AU67" s="55"/>
      <c r="AV67" s="54"/>
      <c r="AW67" s="52"/>
      <c r="AX67" s="49"/>
      <c r="AY67" s="49"/>
      <c r="AZ67" s="54"/>
      <c r="BA67" s="49"/>
      <c r="BB67" s="49"/>
      <c r="BC67" s="53"/>
      <c r="BD67" s="53"/>
      <c r="BE67" s="53"/>
      <c r="BF67" s="53"/>
      <c r="BG67" s="53"/>
      <c r="BH67" s="53"/>
      <c r="BI67" s="53"/>
      <c r="BJ67" s="53"/>
      <c r="BK67" s="54"/>
      <c r="BL67" s="52">
        <v>0.26273148148148145</v>
      </c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5"/>
      <c r="CF67" s="58"/>
      <c r="CG67" s="53"/>
      <c r="CH67" s="82"/>
    </row>
    <row r="68" spans="1:86" ht="15" customHeight="1">
      <c r="A68" s="27">
        <v>66</v>
      </c>
      <c r="B68" s="28">
        <v>2</v>
      </c>
      <c r="C68" s="19" t="s">
        <v>126</v>
      </c>
      <c r="D68" s="25" t="s">
        <v>34</v>
      </c>
      <c r="E68" s="28">
        <v>2</v>
      </c>
      <c r="F68" s="29">
        <f t="shared" si="6"/>
        <v>84.39</v>
      </c>
      <c r="G68" s="13">
        <f t="shared" si="8"/>
        <v>0.43333333333333335</v>
      </c>
      <c r="H68" s="40">
        <f t="shared" si="7"/>
        <v>0.005134889599873603</v>
      </c>
      <c r="I68" s="54"/>
      <c r="J68" s="55"/>
      <c r="K68" s="55"/>
      <c r="L68" s="5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4"/>
      <c r="AJ68" s="54"/>
      <c r="AK68" s="54"/>
      <c r="AL68" s="54"/>
      <c r="AM68" s="54"/>
      <c r="AN68" s="54"/>
      <c r="AO68" s="54"/>
      <c r="AP68" s="54"/>
      <c r="AQ68" s="55"/>
      <c r="AR68" s="55"/>
      <c r="AS68" s="55"/>
      <c r="AT68" s="55"/>
      <c r="AU68" s="55"/>
      <c r="AV68" s="53"/>
      <c r="AW68" s="51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>
        <v>0.22847222222222222</v>
      </c>
      <c r="BK68" s="54"/>
      <c r="BL68" s="54"/>
      <c r="BM68" s="53">
        <v>0.20486111111111113</v>
      </c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5"/>
      <c r="CF68" s="53"/>
      <c r="CG68" s="53"/>
      <c r="CH68" s="82"/>
    </row>
    <row r="69" spans="1:86" ht="15" customHeight="1">
      <c r="A69" s="27">
        <v>67</v>
      </c>
      <c r="B69" s="28">
        <v>2</v>
      </c>
      <c r="C69" s="19" t="s">
        <v>123</v>
      </c>
      <c r="D69" s="25" t="s">
        <v>101</v>
      </c>
      <c r="E69" s="28">
        <v>2</v>
      </c>
      <c r="F69" s="29">
        <f t="shared" si="6"/>
        <v>84.39</v>
      </c>
      <c r="G69" s="13">
        <f t="shared" si="8"/>
        <v>0.4745138888888889</v>
      </c>
      <c r="H69" s="40">
        <f t="shared" si="7"/>
        <v>0.005622868691656463</v>
      </c>
      <c r="I69" s="54"/>
      <c r="J69" s="55"/>
      <c r="K69" s="55"/>
      <c r="L69" s="55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4"/>
      <c r="AJ69" s="54"/>
      <c r="AK69" s="54"/>
      <c r="AL69" s="54"/>
      <c r="AM69" s="54"/>
      <c r="AN69" s="54"/>
      <c r="AO69" s="54"/>
      <c r="AP69" s="54"/>
      <c r="AQ69" s="50"/>
      <c r="AR69" s="50"/>
      <c r="AS69" s="55"/>
      <c r="AT69" s="50"/>
      <c r="AU69" s="50"/>
      <c r="AV69" s="53"/>
      <c r="AW69" s="52"/>
      <c r="AX69" s="54"/>
      <c r="AY69" s="54"/>
      <c r="AZ69" s="54"/>
      <c r="BA69" s="54"/>
      <c r="BB69" s="54"/>
      <c r="BC69" s="53"/>
      <c r="BD69" s="53"/>
      <c r="BE69" s="53">
        <v>0.2396990740740741</v>
      </c>
      <c r="BF69" s="53">
        <v>0.2348148148148148</v>
      </c>
      <c r="BG69" s="53"/>
      <c r="BH69" s="53"/>
      <c r="BI69" s="53"/>
      <c r="BJ69" s="53"/>
      <c r="BK69" s="54"/>
      <c r="BL69" s="54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5"/>
      <c r="CF69" s="58"/>
      <c r="CG69" s="53"/>
      <c r="CH69" s="82"/>
    </row>
    <row r="70" spans="1:86" ht="15" customHeight="1">
      <c r="A70" s="27">
        <v>68</v>
      </c>
      <c r="B70" s="28">
        <v>2</v>
      </c>
      <c r="C70" s="19" t="s">
        <v>117</v>
      </c>
      <c r="D70" s="25" t="s">
        <v>118</v>
      </c>
      <c r="E70" s="28">
        <v>2</v>
      </c>
      <c r="F70" s="29">
        <f t="shared" si="6"/>
        <v>84.39</v>
      </c>
      <c r="G70" s="13">
        <f t="shared" si="8"/>
        <v>0.5051157407407407</v>
      </c>
      <c r="H70" s="40">
        <f t="shared" si="7"/>
        <v>0.005985492839681725</v>
      </c>
      <c r="I70" s="54"/>
      <c r="J70" s="55"/>
      <c r="K70" s="55"/>
      <c r="L70" s="55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4"/>
      <c r="AJ70" s="54"/>
      <c r="AK70" s="54"/>
      <c r="AL70" s="54"/>
      <c r="AM70" s="54"/>
      <c r="AN70" s="54"/>
      <c r="AO70" s="54"/>
      <c r="AP70" s="54"/>
      <c r="AQ70" s="55"/>
      <c r="AR70" s="55"/>
      <c r="AS70" s="55"/>
      <c r="AT70" s="55"/>
      <c r="AU70" s="55"/>
      <c r="AV70" s="53">
        <v>0.2634490740740741</v>
      </c>
      <c r="AW70" s="51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4"/>
      <c r="BL70" s="54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>
        <v>0.24166666666666667</v>
      </c>
      <c r="BY70" s="53"/>
      <c r="BZ70" s="53"/>
      <c r="CA70" s="53"/>
      <c r="CB70" s="53"/>
      <c r="CC70" s="53"/>
      <c r="CD70" s="53"/>
      <c r="CE70" s="55"/>
      <c r="CF70" s="58"/>
      <c r="CG70" s="53"/>
      <c r="CH70" s="82"/>
    </row>
    <row r="71" spans="1:86" ht="15" customHeight="1">
      <c r="A71" s="27">
        <v>69</v>
      </c>
      <c r="B71" s="28">
        <v>2</v>
      </c>
      <c r="C71" s="19" t="s">
        <v>88</v>
      </c>
      <c r="D71" s="25" t="s">
        <v>87</v>
      </c>
      <c r="E71" s="28">
        <v>2</v>
      </c>
      <c r="F71" s="29">
        <f t="shared" si="6"/>
        <v>84.39</v>
      </c>
      <c r="G71" s="13">
        <f t="shared" si="8"/>
        <v>0.5112731481481482</v>
      </c>
      <c r="H71" s="40">
        <f t="shared" si="7"/>
        <v>0.006058456548739758</v>
      </c>
      <c r="I71" s="49"/>
      <c r="J71" s="50"/>
      <c r="K71" s="50"/>
      <c r="L71" s="50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0"/>
      <c r="AA71" s="50">
        <v>0.2435300925925926</v>
      </c>
      <c r="AB71" s="50">
        <v>0.26774305555555555</v>
      </c>
      <c r="AC71" s="50"/>
      <c r="AD71" s="50"/>
      <c r="AE71" s="50"/>
      <c r="AF71" s="50"/>
      <c r="AG71" s="50"/>
      <c r="AH71" s="50"/>
      <c r="AI71" s="49"/>
      <c r="AJ71" s="49"/>
      <c r="AK71" s="49"/>
      <c r="AL71" s="49"/>
      <c r="AM71" s="49"/>
      <c r="AN71" s="49"/>
      <c r="AO71" s="49"/>
      <c r="AP71" s="49"/>
      <c r="AQ71" s="55"/>
      <c r="AR71" s="55"/>
      <c r="AS71" s="55"/>
      <c r="AT71" s="55"/>
      <c r="AU71" s="55"/>
      <c r="AV71" s="49"/>
      <c r="AW71" s="49"/>
      <c r="AX71" s="49"/>
      <c r="AY71" s="49"/>
      <c r="AZ71" s="49"/>
      <c r="BA71" s="49"/>
      <c r="BB71" s="49"/>
      <c r="BC71" s="53"/>
      <c r="BD71" s="53"/>
      <c r="BE71" s="53"/>
      <c r="BF71" s="53"/>
      <c r="BG71" s="53"/>
      <c r="BH71" s="53"/>
      <c r="BI71" s="53"/>
      <c r="BJ71" s="53"/>
      <c r="BK71" s="54"/>
      <c r="BL71" s="54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5"/>
      <c r="CF71" s="58"/>
      <c r="CG71" s="53"/>
      <c r="CH71" s="82"/>
    </row>
    <row r="72" spans="1:86" ht="15" customHeight="1">
      <c r="A72" s="27">
        <v>70</v>
      </c>
      <c r="B72" s="28">
        <v>1</v>
      </c>
      <c r="C72" s="19" t="s">
        <v>93</v>
      </c>
      <c r="D72" s="25" t="s">
        <v>96</v>
      </c>
      <c r="E72" s="28">
        <v>1</v>
      </c>
      <c r="F72" s="29">
        <f aca="true" t="shared" si="9" ref="F72:F77">SUM(E72*42.195)</f>
        <v>42.195</v>
      </c>
      <c r="G72" s="13">
        <f t="shared" si="8"/>
        <v>0.1516550925925926</v>
      </c>
      <c r="H72" s="40">
        <f aca="true" t="shared" si="10" ref="H72:H77">G72/F72</f>
        <v>0.0035941484202534095</v>
      </c>
      <c r="I72" s="49"/>
      <c r="J72" s="50"/>
      <c r="K72" s="50"/>
      <c r="L72" s="50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49"/>
      <c r="AJ72" s="49"/>
      <c r="AK72" s="49"/>
      <c r="AL72" s="49">
        <v>0.1516550925925926</v>
      </c>
      <c r="AM72" s="49"/>
      <c r="AN72" s="49"/>
      <c r="AO72" s="49"/>
      <c r="AP72" s="49"/>
      <c r="AQ72" s="55"/>
      <c r="AR72" s="55"/>
      <c r="AS72" s="55"/>
      <c r="AT72" s="55"/>
      <c r="AU72" s="55"/>
      <c r="AV72" s="53"/>
      <c r="AW72" s="52"/>
      <c r="AX72" s="54"/>
      <c r="AY72" s="54"/>
      <c r="AZ72" s="54"/>
      <c r="BA72" s="54"/>
      <c r="BB72" s="54"/>
      <c r="BC72" s="53"/>
      <c r="BD72" s="53"/>
      <c r="BE72" s="53"/>
      <c r="BF72" s="53"/>
      <c r="BG72" s="53"/>
      <c r="BH72" s="53"/>
      <c r="BI72" s="53"/>
      <c r="BJ72" s="53"/>
      <c r="BK72" s="54"/>
      <c r="BL72" s="54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5"/>
      <c r="CF72" s="53"/>
      <c r="CG72" s="53"/>
      <c r="CH72" s="82"/>
    </row>
    <row r="73" spans="1:86" ht="15" customHeight="1">
      <c r="A73" s="27">
        <v>71</v>
      </c>
      <c r="B73" s="28">
        <v>1</v>
      </c>
      <c r="C73" s="32" t="s">
        <v>144</v>
      </c>
      <c r="D73" s="32" t="s">
        <v>158</v>
      </c>
      <c r="E73" s="28">
        <v>1</v>
      </c>
      <c r="F73" s="29">
        <f t="shared" si="9"/>
        <v>42.195</v>
      </c>
      <c r="G73" s="13">
        <f t="shared" si="8"/>
        <v>0.1632986111111111</v>
      </c>
      <c r="H73" s="40">
        <f t="shared" si="10"/>
        <v>0.003870093876314992</v>
      </c>
      <c r="I73" s="54"/>
      <c r="J73" s="55"/>
      <c r="K73" s="55"/>
      <c r="L73" s="55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4"/>
      <c r="AJ73" s="54"/>
      <c r="AK73" s="54"/>
      <c r="AL73" s="54"/>
      <c r="AM73" s="54"/>
      <c r="AN73" s="54"/>
      <c r="AO73" s="54"/>
      <c r="AP73" s="54"/>
      <c r="AQ73" s="55"/>
      <c r="AR73" s="55"/>
      <c r="AS73" s="55"/>
      <c r="AT73" s="55"/>
      <c r="AU73" s="55"/>
      <c r="AV73" s="53"/>
      <c r="AW73" s="51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4"/>
      <c r="BL73" s="52">
        <v>0.1632986111111111</v>
      </c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5"/>
      <c r="CF73" s="53"/>
      <c r="CG73" s="53"/>
      <c r="CH73" s="82"/>
    </row>
    <row r="74" spans="1:86" ht="15" customHeight="1">
      <c r="A74" s="27">
        <v>72</v>
      </c>
      <c r="B74" s="28">
        <v>1</v>
      </c>
      <c r="C74" s="32" t="s">
        <v>145</v>
      </c>
      <c r="D74" s="32" t="s">
        <v>128</v>
      </c>
      <c r="E74" s="28">
        <v>1</v>
      </c>
      <c r="F74" s="29">
        <f t="shared" si="9"/>
        <v>42.195</v>
      </c>
      <c r="G74" s="13">
        <f t="shared" si="8"/>
        <v>0.1632986111111111</v>
      </c>
      <c r="H74" s="40">
        <f t="shared" si="10"/>
        <v>0.003870093876314992</v>
      </c>
      <c r="I74" s="54"/>
      <c r="J74" s="55"/>
      <c r="K74" s="55"/>
      <c r="L74" s="55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4"/>
      <c r="AJ74" s="54"/>
      <c r="AK74" s="54"/>
      <c r="AL74" s="54"/>
      <c r="AM74" s="54"/>
      <c r="AN74" s="54"/>
      <c r="AO74" s="54"/>
      <c r="AP74" s="54"/>
      <c r="AQ74" s="55"/>
      <c r="AR74" s="55"/>
      <c r="AS74" s="55"/>
      <c r="AT74" s="55"/>
      <c r="AU74" s="55"/>
      <c r="AV74" s="53"/>
      <c r="AW74" s="51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4"/>
      <c r="BL74" s="52">
        <v>0.1632986111111111</v>
      </c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5"/>
      <c r="CF74" s="53"/>
      <c r="CG74" s="53"/>
      <c r="CH74" s="82"/>
    </row>
    <row r="75" spans="1:86" ht="15" customHeight="1">
      <c r="A75" s="27">
        <v>73</v>
      </c>
      <c r="B75" s="28">
        <v>1</v>
      </c>
      <c r="C75" s="32" t="s">
        <v>137</v>
      </c>
      <c r="D75" s="32" t="s">
        <v>138</v>
      </c>
      <c r="E75" s="28">
        <v>1</v>
      </c>
      <c r="F75" s="29">
        <f t="shared" si="9"/>
        <v>42.195</v>
      </c>
      <c r="G75" s="13">
        <f t="shared" si="8"/>
        <v>0.16636574074074076</v>
      </c>
      <c r="H75" s="40">
        <f t="shared" si="10"/>
        <v>0.003942783285714913</v>
      </c>
      <c r="I75" s="54"/>
      <c r="J75" s="55"/>
      <c r="K75" s="55"/>
      <c r="L75" s="55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4"/>
      <c r="AJ75" s="54"/>
      <c r="AK75" s="54"/>
      <c r="AL75" s="54"/>
      <c r="AM75" s="54"/>
      <c r="AN75" s="54"/>
      <c r="AO75" s="54"/>
      <c r="AP75" s="54"/>
      <c r="AQ75" s="55"/>
      <c r="AR75" s="55"/>
      <c r="AS75" s="55"/>
      <c r="AT75" s="55"/>
      <c r="AU75" s="55"/>
      <c r="AV75" s="53"/>
      <c r="AW75" s="51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4"/>
      <c r="BL75" s="54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>
        <v>0.16636574074074076</v>
      </c>
      <c r="BY75" s="53"/>
      <c r="BZ75" s="53"/>
      <c r="CA75" s="53"/>
      <c r="CB75" s="53"/>
      <c r="CC75" s="53"/>
      <c r="CD75" s="53"/>
      <c r="CE75" s="55"/>
      <c r="CF75" s="53"/>
      <c r="CG75" s="53"/>
      <c r="CH75" s="82"/>
    </row>
    <row r="76" spans="1:86" ht="15" customHeight="1">
      <c r="A76" s="27">
        <v>74</v>
      </c>
      <c r="B76" s="28">
        <v>1</v>
      </c>
      <c r="C76" s="19" t="s">
        <v>41</v>
      </c>
      <c r="D76" s="25" t="s">
        <v>40</v>
      </c>
      <c r="E76" s="28">
        <v>1</v>
      </c>
      <c r="F76" s="29">
        <f t="shared" si="9"/>
        <v>42.195</v>
      </c>
      <c r="G76" s="13">
        <f t="shared" si="8"/>
        <v>0.1666550925925926</v>
      </c>
      <c r="H76" s="40">
        <f t="shared" si="10"/>
        <v>0.0039496407771677355</v>
      </c>
      <c r="I76" s="49"/>
      <c r="J76" s="50"/>
      <c r="K76" s="50"/>
      <c r="L76" s="50">
        <v>0.1666550925925926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49"/>
      <c r="AJ76" s="49"/>
      <c r="AK76" s="49"/>
      <c r="AL76" s="49"/>
      <c r="AM76" s="49"/>
      <c r="AN76" s="49"/>
      <c r="AO76" s="49"/>
      <c r="AP76" s="49"/>
      <c r="AQ76" s="55"/>
      <c r="AR76" s="55"/>
      <c r="AS76" s="55"/>
      <c r="AT76" s="55"/>
      <c r="AU76" s="55"/>
      <c r="AV76" s="54"/>
      <c r="AW76" s="52"/>
      <c r="AX76" s="54"/>
      <c r="AY76" s="54"/>
      <c r="AZ76" s="54"/>
      <c r="BA76" s="54"/>
      <c r="BB76" s="54"/>
      <c r="BC76" s="53"/>
      <c r="BD76" s="53"/>
      <c r="BE76" s="53"/>
      <c r="BF76" s="53"/>
      <c r="BG76" s="53"/>
      <c r="BH76" s="53"/>
      <c r="BI76" s="53"/>
      <c r="BJ76" s="53"/>
      <c r="BK76" s="54"/>
      <c r="BL76" s="54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5"/>
      <c r="CF76" s="53"/>
      <c r="CG76" s="53"/>
      <c r="CH76" s="82"/>
    </row>
    <row r="77" spans="1:86" ht="15" customHeight="1">
      <c r="A77" s="27">
        <v>75</v>
      </c>
      <c r="B77" s="28">
        <v>1</v>
      </c>
      <c r="C77" s="19" t="s">
        <v>64</v>
      </c>
      <c r="D77" s="25" t="s">
        <v>65</v>
      </c>
      <c r="E77" s="28">
        <v>1</v>
      </c>
      <c r="F77" s="29">
        <f t="shared" si="9"/>
        <v>42.195</v>
      </c>
      <c r="G77" s="13">
        <f t="shared" si="8"/>
        <v>0.16721064814814815</v>
      </c>
      <c r="H77" s="31">
        <f t="shared" si="10"/>
        <v>0.003962807160757155</v>
      </c>
      <c r="I77" s="49"/>
      <c r="J77" s="50"/>
      <c r="K77" s="50"/>
      <c r="L77" s="50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>
        <v>0.16721064814814815</v>
      </c>
      <c r="X77" s="49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49"/>
      <c r="AJ77" s="61"/>
      <c r="AK77" s="49"/>
      <c r="AL77" s="49"/>
      <c r="AM77" s="49"/>
      <c r="AN77" s="49"/>
      <c r="AO77" s="49"/>
      <c r="AP77" s="49"/>
      <c r="AQ77" s="55"/>
      <c r="AR77" s="55"/>
      <c r="AS77" s="55"/>
      <c r="AT77" s="55"/>
      <c r="AU77" s="55"/>
      <c r="AV77" s="54"/>
      <c r="AW77" s="52"/>
      <c r="AX77" s="49"/>
      <c r="AY77" s="49"/>
      <c r="AZ77" s="54"/>
      <c r="BA77" s="49"/>
      <c r="BB77" s="49"/>
      <c r="BC77" s="53"/>
      <c r="BD77" s="53"/>
      <c r="BE77" s="53"/>
      <c r="BF77" s="53"/>
      <c r="BG77" s="53"/>
      <c r="BH77" s="53"/>
      <c r="BI77" s="53"/>
      <c r="BJ77" s="53"/>
      <c r="BK77" s="54"/>
      <c r="BL77" s="54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5"/>
      <c r="CF77" s="53"/>
      <c r="CG77" s="53"/>
      <c r="CH77" s="82"/>
    </row>
    <row r="78" spans="1:86" ht="15" customHeight="1">
      <c r="A78" s="27">
        <v>76</v>
      </c>
      <c r="B78" s="28">
        <v>1</v>
      </c>
      <c r="C78" s="19" t="s">
        <v>108</v>
      </c>
      <c r="D78" s="25" t="s">
        <v>109</v>
      </c>
      <c r="E78" s="28">
        <v>1</v>
      </c>
      <c r="F78" s="29">
        <v>42.195</v>
      </c>
      <c r="G78" s="13">
        <f t="shared" si="8"/>
        <v>0.1673611111111111</v>
      </c>
      <c r="H78" s="31">
        <v>0.003966373056312623</v>
      </c>
      <c r="I78" s="54"/>
      <c r="J78" s="55"/>
      <c r="K78" s="55"/>
      <c r="L78" s="55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4"/>
      <c r="AJ78" s="62"/>
      <c r="AK78" s="54"/>
      <c r="AL78" s="54"/>
      <c r="AM78" s="54"/>
      <c r="AN78" s="54"/>
      <c r="AO78" s="54"/>
      <c r="AP78" s="54"/>
      <c r="AQ78" s="50"/>
      <c r="AR78" s="50"/>
      <c r="AS78" s="50">
        <v>0.1673611111111111</v>
      </c>
      <c r="AT78" s="50"/>
      <c r="AU78" s="50"/>
      <c r="AV78" s="54"/>
      <c r="AW78" s="52"/>
      <c r="AX78" s="54"/>
      <c r="AY78" s="54"/>
      <c r="AZ78" s="54"/>
      <c r="BA78" s="54"/>
      <c r="BB78" s="54"/>
      <c r="BC78" s="54"/>
      <c r="BD78" s="53"/>
      <c r="BE78" s="53"/>
      <c r="BF78" s="53"/>
      <c r="BG78" s="53"/>
      <c r="BH78" s="53"/>
      <c r="BI78" s="53"/>
      <c r="BJ78" s="53"/>
      <c r="BK78" s="54"/>
      <c r="BL78" s="54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5"/>
      <c r="CF78" s="53"/>
      <c r="CG78" s="53"/>
      <c r="CH78" s="82"/>
    </row>
    <row r="79" spans="1:86" ht="15" customHeight="1">
      <c r="A79" s="27">
        <v>77</v>
      </c>
      <c r="B79" s="28">
        <v>1</v>
      </c>
      <c r="C79" s="19" t="s">
        <v>146</v>
      </c>
      <c r="D79" s="25" t="s">
        <v>11</v>
      </c>
      <c r="E79" s="28">
        <v>1</v>
      </c>
      <c r="F79" s="29">
        <f>SUM(E79*42.195)</f>
        <v>42.195</v>
      </c>
      <c r="G79" s="13">
        <f t="shared" si="8"/>
        <v>0.16874999999999998</v>
      </c>
      <c r="H79" s="31">
        <f>G79/F79</f>
        <v>0.003999289015286171</v>
      </c>
      <c r="I79" s="54"/>
      <c r="J79" s="55"/>
      <c r="K79" s="55"/>
      <c r="L79" s="55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4"/>
      <c r="AJ79" s="62"/>
      <c r="AK79" s="54"/>
      <c r="AL79" s="54"/>
      <c r="AM79" s="54"/>
      <c r="AN79" s="54"/>
      <c r="AO79" s="54"/>
      <c r="AP79" s="54"/>
      <c r="AQ79" s="55"/>
      <c r="AR79" s="55"/>
      <c r="AS79" s="55"/>
      <c r="AT79" s="55"/>
      <c r="AU79" s="55"/>
      <c r="AV79" s="53"/>
      <c r="AW79" s="51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4"/>
      <c r="BL79" s="52">
        <v>0.16874999999999998</v>
      </c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5"/>
      <c r="CF79" s="53"/>
      <c r="CG79" s="53"/>
      <c r="CH79" s="82"/>
    </row>
    <row r="80" spans="1:86" ht="15" customHeight="1">
      <c r="A80" s="27">
        <v>78</v>
      </c>
      <c r="B80" s="28">
        <v>1</v>
      </c>
      <c r="C80" s="19" t="s">
        <v>159</v>
      </c>
      <c r="D80" s="32" t="s">
        <v>160</v>
      </c>
      <c r="E80" s="28">
        <v>1</v>
      </c>
      <c r="F80" s="29">
        <f>SUM(E80*42.195)</f>
        <v>42.195</v>
      </c>
      <c r="G80" s="13">
        <f t="shared" si="8"/>
        <v>0.17059027777777777</v>
      </c>
      <c r="H80" s="31">
        <f>G80/F80</f>
        <v>0.004042902660926123</v>
      </c>
      <c r="I80" s="54"/>
      <c r="J80" s="55"/>
      <c r="K80" s="55"/>
      <c r="L80" s="55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4"/>
      <c r="AJ80" s="62"/>
      <c r="AK80" s="54"/>
      <c r="AL80" s="54"/>
      <c r="AM80" s="54"/>
      <c r="AN80" s="54"/>
      <c r="AO80" s="54"/>
      <c r="AP80" s="54"/>
      <c r="AQ80" s="55"/>
      <c r="AR80" s="55"/>
      <c r="AS80" s="55"/>
      <c r="AT80" s="55"/>
      <c r="AU80" s="55"/>
      <c r="AV80" s="53"/>
      <c r="AW80" s="51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>
        <v>0.17059027777777777</v>
      </c>
      <c r="CE80" s="55"/>
      <c r="CF80" s="53"/>
      <c r="CG80" s="53"/>
      <c r="CH80" s="82"/>
    </row>
    <row r="81" spans="1:86" ht="15" customHeight="1">
      <c r="A81" s="27">
        <v>79</v>
      </c>
      <c r="B81" s="28">
        <v>1</v>
      </c>
      <c r="C81" s="19" t="s">
        <v>60</v>
      </c>
      <c r="D81" s="25" t="s">
        <v>14</v>
      </c>
      <c r="E81" s="28">
        <v>1</v>
      </c>
      <c r="F81" s="29">
        <f>SUM(E81*42.195)</f>
        <v>42.195</v>
      </c>
      <c r="G81" s="13">
        <f t="shared" si="8"/>
        <v>0.1708333333333333</v>
      </c>
      <c r="H81" s="31">
        <f>G81/F81</f>
        <v>0.004048662953746494</v>
      </c>
      <c r="I81" s="49"/>
      <c r="J81" s="50"/>
      <c r="K81" s="50"/>
      <c r="L81" s="50"/>
      <c r="M81" s="49"/>
      <c r="N81" s="49"/>
      <c r="O81" s="49"/>
      <c r="P81" s="49"/>
      <c r="Q81" s="49"/>
      <c r="R81" s="49"/>
      <c r="S81" s="49"/>
      <c r="T81" s="49"/>
      <c r="U81" s="49"/>
      <c r="V81" s="49">
        <v>0.1708333333333333</v>
      </c>
      <c r="W81" s="49"/>
      <c r="X81" s="4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49"/>
      <c r="AJ81" s="61"/>
      <c r="AK81" s="49"/>
      <c r="AL81" s="49"/>
      <c r="AM81" s="49"/>
      <c r="AN81" s="49"/>
      <c r="AO81" s="49"/>
      <c r="AP81" s="49"/>
      <c r="AQ81" s="55"/>
      <c r="AR81" s="55"/>
      <c r="AS81" s="55"/>
      <c r="AT81" s="55"/>
      <c r="AU81" s="55"/>
      <c r="AV81" s="54"/>
      <c r="AW81" s="49"/>
      <c r="AX81" s="49"/>
      <c r="AY81" s="49"/>
      <c r="AZ81" s="49"/>
      <c r="BA81" s="49"/>
      <c r="BB81" s="49"/>
      <c r="BC81" s="53"/>
      <c r="BD81" s="53"/>
      <c r="BE81" s="53"/>
      <c r="BF81" s="53"/>
      <c r="BG81" s="53"/>
      <c r="BH81" s="53"/>
      <c r="BI81" s="53"/>
      <c r="BJ81" s="53"/>
      <c r="BK81" s="54"/>
      <c r="BL81" s="54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5"/>
      <c r="CF81" s="53"/>
      <c r="CG81" s="53"/>
      <c r="CH81" s="82"/>
    </row>
    <row r="82" spans="1:86" ht="15" customHeight="1">
      <c r="A82" s="27">
        <v>80</v>
      </c>
      <c r="B82" s="28">
        <v>1</v>
      </c>
      <c r="C82" s="32" t="s">
        <v>141</v>
      </c>
      <c r="D82" s="32" t="s">
        <v>142</v>
      </c>
      <c r="E82" s="28">
        <v>1</v>
      </c>
      <c r="F82" s="29">
        <f>SUM(E82*42.195)</f>
        <v>42.195</v>
      </c>
      <c r="G82" s="13">
        <f t="shared" si="8"/>
        <v>0.17500000000000002</v>
      </c>
      <c r="H82" s="31">
        <f>G82/F82</f>
        <v>0.004147410830667141</v>
      </c>
      <c r="I82" s="54"/>
      <c r="J82" s="55"/>
      <c r="K82" s="55"/>
      <c r="L82" s="55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4"/>
      <c r="AJ82" s="62"/>
      <c r="AK82" s="54"/>
      <c r="AL82" s="54"/>
      <c r="AM82" s="54"/>
      <c r="AN82" s="54"/>
      <c r="AO82" s="54"/>
      <c r="AP82" s="54"/>
      <c r="AQ82" s="55"/>
      <c r="AR82" s="55"/>
      <c r="AS82" s="55"/>
      <c r="AT82" s="55"/>
      <c r="AU82" s="55"/>
      <c r="AV82" s="53"/>
      <c r="AW82" s="51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4"/>
      <c r="BL82" s="54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1">
        <v>0.17500000000000002</v>
      </c>
      <c r="CA82" s="53"/>
      <c r="CB82" s="53"/>
      <c r="CC82" s="53"/>
      <c r="CD82" s="53"/>
      <c r="CE82" s="55"/>
      <c r="CF82" s="53"/>
      <c r="CG82" s="53"/>
      <c r="CH82" s="82"/>
    </row>
    <row r="83" spans="1:86" ht="15" customHeight="1">
      <c r="A83" s="27">
        <v>81</v>
      </c>
      <c r="B83" s="28">
        <v>1</v>
      </c>
      <c r="C83" s="19" t="s">
        <v>163</v>
      </c>
      <c r="D83" s="32" t="s">
        <v>46</v>
      </c>
      <c r="E83" s="28">
        <v>1</v>
      </c>
      <c r="F83" s="29">
        <f>SUM(E83*42.195)</f>
        <v>42.195</v>
      </c>
      <c r="G83" s="13">
        <f t="shared" si="8"/>
        <v>0.17708333333333334</v>
      </c>
      <c r="H83" s="31">
        <f>G83/F83</f>
        <v>0.004196784769127464</v>
      </c>
      <c r="I83" s="64"/>
      <c r="J83" s="55"/>
      <c r="K83" s="55"/>
      <c r="L83" s="55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4"/>
      <c r="AJ83" s="62"/>
      <c r="AK83" s="54"/>
      <c r="AL83" s="54"/>
      <c r="AM83" s="54"/>
      <c r="AN83" s="54"/>
      <c r="AO83" s="54"/>
      <c r="AP83" s="54"/>
      <c r="AQ83" s="55"/>
      <c r="AR83" s="55"/>
      <c r="AS83" s="55"/>
      <c r="AT83" s="55"/>
      <c r="AU83" s="55"/>
      <c r="AV83" s="53"/>
      <c r="AW83" s="51"/>
      <c r="AX83" s="53"/>
      <c r="AY83" s="53"/>
      <c r="AZ83" s="53"/>
      <c r="BA83" s="53"/>
      <c r="BB83" s="53"/>
      <c r="BC83" s="53"/>
      <c r="BD83" s="53"/>
      <c r="BE83" s="53"/>
      <c r="BF83" s="53"/>
      <c r="BG83" s="53">
        <v>0.17708333333333334</v>
      </c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5"/>
      <c r="CF83" s="59"/>
      <c r="CG83" s="53"/>
      <c r="CH83" s="82"/>
    </row>
    <row r="84" spans="1:86" ht="15" customHeight="1">
      <c r="A84" s="27">
        <v>82</v>
      </c>
      <c r="B84" s="28">
        <v>1</v>
      </c>
      <c r="C84" s="19" t="s">
        <v>110</v>
      </c>
      <c r="D84" s="25" t="s">
        <v>111</v>
      </c>
      <c r="E84" s="28">
        <v>1</v>
      </c>
      <c r="F84" s="29">
        <v>42.195</v>
      </c>
      <c r="G84" s="13">
        <f t="shared" si="8"/>
        <v>0.17878472222222222</v>
      </c>
      <c r="H84" s="31">
        <v>0.004237106818870061</v>
      </c>
      <c r="I84" s="64"/>
      <c r="J84" s="55"/>
      <c r="K84" s="55"/>
      <c r="L84" s="55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5"/>
      <c r="AA84" s="55"/>
      <c r="AB84" s="55"/>
      <c r="AC84" s="55"/>
      <c r="AD84" s="55"/>
      <c r="AE84" s="65"/>
      <c r="AF84" s="65"/>
      <c r="AG84" s="65"/>
      <c r="AH84" s="65"/>
      <c r="AI84" s="66"/>
      <c r="AJ84" s="67"/>
      <c r="AK84" s="54"/>
      <c r="AL84" s="54"/>
      <c r="AM84" s="54"/>
      <c r="AN84" s="54"/>
      <c r="AO84" s="54"/>
      <c r="AP84" s="54"/>
      <c r="AQ84" s="50"/>
      <c r="AR84" s="50"/>
      <c r="AS84" s="50"/>
      <c r="AT84" s="50"/>
      <c r="AU84" s="50">
        <v>0.17878472222222222</v>
      </c>
      <c r="AV84" s="54"/>
      <c r="AW84" s="52"/>
      <c r="AX84" s="49"/>
      <c r="AY84" s="49"/>
      <c r="AZ84" s="54"/>
      <c r="BA84" s="49"/>
      <c r="BB84" s="49"/>
      <c r="BC84" s="53"/>
      <c r="BD84" s="53"/>
      <c r="BE84" s="53"/>
      <c r="BF84" s="53"/>
      <c r="BG84" s="53"/>
      <c r="BH84" s="53"/>
      <c r="BI84" s="53"/>
      <c r="BJ84" s="53"/>
      <c r="BK84" s="54"/>
      <c r="BL84" s="54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5"/>
      <c r="CF84" s="53"/>
      <c r="CG84" s="53"/>
      <c r="CH84" s="82"/>
    </row>
    <row r="85" spans="1:86" ht="15" customHeight="1">
      <c r="A85" s="27">
        <v>83</v>
      </c>
      <c r="B85" s="28">
        <v>1</v>
      </c>
      <c r="C85" s="32" t="s">
        <v>168</v>
      </c>
      <c r="D85" s="32" t="s">
        <v>46</v>
      </c>
      <c r="E85" s="28">
        <v>1</v>
      </c>
      <c r="F85" s="29">
        <f aca="true" t="shared" si="11" ref="F85:F90">SUM(E85*42.195)</f>
        <v>42.195</v>
      </c>
      <c r="G85" s="13">
        <f t="shared" si="8"/>
        <v>0.18055555555555555</v>
      </c>
      <c r="H85" s="31">
        <f aca="true" t="shared" si="12" ref="H85:H90">G85/F85</f>
        <v>0.0042790746665613355</v>
      </c>
      <c r="I85" s="75"/>
      <c r="J85" s="70"/>
      <c r="K85" s="70"/>
      <c r="L85" s="70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71"/>
      <c r="Y85" s="70"/>
      <c r="Z85" s="70"/>
      <c r="AA85" s="70"/>
      <c r="AB85" s="70"/>
      <c r="AC85" s="70"/>
      <c r="AD85" s="77"/>
      <c r="AE85" s="70"/>
      <c r="AF85" s="70"/>
      <c r="AG85" s="70"/>
      <c r="AH85" s="70"/>
      <c r="AI85" s="71"/>
      <c r="AJ85" s="78"/>
      <c r="AK85" s="71"/>
      <c r="AL85" s="71"/>
      <c r="AM85" s="71"/>
      <c r="AN85" s="71"/>
      <c r="AO85" s="71"/>
      <c r="AP85" s="71"/>
      <c r="AQ85" s="70"/>
      <c r="AR85" s="70"/>
      <c r="AS85" s="70"/>
      <c r="AT85" s="70"/>
      <c r="AU85" s="70"/>
      <c r="AV85" s="69"/>
      <c r="AW85" s="72"/>
      <c r="AX85" s="69"/>
      <c r="AY85" s="69"/>
      <c r="AZ85" s="69"/>
      <c r="BA85" s="69"/>
      <c r="BB85" s="53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55">
        <v>0.18055555555555555</v>
      </c>
      <c r="CF85" s="58"/>
      <c r="CG85" s="69"/>
      <c r="CH85" s="83"/>
    </row>
    <row r="86" spans="1:86" ht="15" customHeight="1">
      <c r="A86" s="27">
        <v>84</v>
      </c>
      <c r="B86" s="28">
        <v>1</v>
      </c>
      <c r="C86" s="19" t="s">
        <v>25</v>
      </c>
      <c r="D86" s="25" t="s">
        <v>26</v>
      </c>
      <c r="E86" s="28">
        <v>1</v>
      </c>
      <c r="F86" s="29">
        <f t="shared" si="11"/>
        <v>42.195</v>
      </c>
      <c r="G86" s="13">
        <f t="shared" si="8"/>
        <v>0.18681712962962962</v>
      </c>
      <c r="H86" s="31">
        <f t="shared" si="12"/>
        <v>0.004427470781600417</v>
      </c>
      <c r="I86" s="63">
        <v>0.18681712962962962</v>
      </c>
      <c r="J86" s="50"/>
      <c r="K86" s="50"/>
      <c r="L86" s="50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0"/>
      <c r="AA86" s="50"/>
      <c r="AB86" s="50"/>
      <c r="AC86" s="50"/>
      <c r="AD86" s="76"/>
      <c r="AE86" s="50"/>
      <c r="AF86" s="50"/>
      <c r="AG86" s="50"/>
      <c r="AH86" s="50"/>
      <c r="AI86" s="49"/>
      <c r="AJ86" s="61"/>
      <c r="AK86" s="49"/>
      <c r="AL86" s="49"/>
      <c r="AM86" s="49"/>
      <c r="AN86" s="49"/>
      <c r="AO86" s="49"/>
      <c r="AP86" s="49"/>
      <c r="AQ86" s="55"/>
      <c r="AR86" s="55"/>
      <c r="AS86" s="55"/>
      <c r="AT86" s="55"/>
      <c r="AU86" s="55"/>
      <c r="AV86" s="54"/>
      <c r="AW86" s="52"/>
      <c r="AX86" s="54"/>
      <c r="AY86" s="54"/>
      <c r="AZ86" s="54"/>
      <c r="BA86" s="54"/>
      <c r="BB86" s="54"/>
      <c r="BC86" s="54"/>
      <c r="BD86" s="53"/>
      <c r="BE86" s="53"/>
      <c r="BF86" s="53"/>
      <c r="BG86" s="53"/>
      <c r="BH86" s="53"/>
      <c r="BI86" s="53"/>
      <c r="BJ86" s="53"/>
      <c r="BK86" s="54"/>
      <c r="BL86" s="54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5"/>
      <c r="CF86" s="53"/>
      <c r="CG86" s="53"/>
      <c r="CH86" s="82"/>
    </row>
    <row r="87" spans="1:86" ht="15" customHeight="1">
      <c r="A87" s="27">
        <v>85</v>
      </c>
      <c r="B87" s="28">
        <v>1</v>
      </c>
      <c r="C87" s="19" t="s">
        <v>167</v>
      </c>
      <c r="D87" s="32" t="s">
        <v>6</v>
      </c>
      <c r="E87" s="28">
        <v>1</v>
      </c>
      <c r="F87" s="29">
        <f t="shared" si="11"/>
        <v>42.195</v>
      </c>
      <c r="G87" s="13">
        <f t="shared" si="8"/>
        <v>0.18719907407407407</v>
      </c>
      <c r="H87" s="31">
        <f t="shared" si="12"/>
        <v>0.004436522670318144</v>
      </c>
      <c r="I87" s="75"/>
      <c r="J87" s="70"/>
      <c r="K87" s="70"/>
      <c r="L87" s="70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71"/>
      <c r="Y87" s="70"/>
      <c r="Z87" s="70"/>
      <c r="AA87" s="70"/>
      <c r="AB87" s="70"/>
      <c r="AC87" s="70"/>
      <c r="AD87" s="77"/>
      <c r="AE87" s="70"/>
      <c r="AF87" s="70"/>
      <c r="AG87" s="70"/>
      <c r="AH87" s="70"/>
      <c r="AI87" s="71"/>
      <c r="AJ87" s="78"/>
      <c r="AK87" s="71"/>
      <c r="AL87" s="71"/>
      <c r="AM87" s="71"/>
      <c r="AN87" s="71"/>
      <c r="AO87" s="71"/>
      <c r="AP87" s="71"/>
      <c r="AQ87" s="70"/>
      <c r="AR87" s="70"/>
      <c r="AS87" s="70"/>
      <c r="AT87" s="70"/>
      <c r="AU87" s="70"/>
      <c r="AV87" s="69"/>
      <c r="AW87" s="72"/>
      <c r="AX87" s="69"/>
      <c r="AY87" s="69"/>
      <c r="AZ87" s="69"/>
      <c r="BA87" s="69"/>
      <c r="BB87" s="53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55">
        <v>0.18719907407407407</v>
      </c>
      <c r="CF87" s="58"/>
      <c r="CG87" s="69"/>
      <c r="CH87" s="83"/>
    </row>
    <row r="88" spans="1:86" ht="15" customHeight="1">
      <c r="A88" s="27">
        <v>86</v>
      </c>
      <c r="B88" s="28">
        <v>1</v>
      </c>
      <c r="C88" s="32" t="s">
        <v>127</v>
      </c>
      <c r="D88" s="32" t="s">
        <v>128</v>
      </c>
      <c r="E88" s="28">
        <v>1</v>
      </c>
      <c r="F88" s="29">
        <f t="shared" si="11"/>
        <v>42.195</v>
      </c>
      <c r="G88" s="13">
        <f t="shared" si="8"/>
        <v>0.1875</v>
      </c>
      <c r="H88" s="31">
        <f t="shared" si="12"/>
        <v>0.004443654461429079</v>
      </c>
      <c r="I88" s="54"/>
      <c r="J88" s="55"/>
      <c r="K88" s="55"/>
      <c r="L88" s="55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4"/>
      <c r="AJ88" s="54"/>
      <c r="AK88" s="54"/>
      <c r="AL88" s="54"/>
      <c r="AM88" s="54"/>
      <c r="AN88" s="54"/>
      <c r="AO88" s="54"/>
      <c r="AP88" s="54"/>
      <c r="AQ88" s="55"/>
      <c r="AR88" s="55"/>
      <c r="AS88" s="55"/>
      <c r="AT88" s="55"/>
      <c r="AU88" s="55"/>
      <c r="AV88" s="53"/>
      <c r="AW88" s="51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4"/>
      <c r="BL88" s="54"/>
      <c r="BM88" s="53">
        <v>0.1875</v>
      </c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5"/>
      <c r="CF88" s="53"/>
      <c r="CG88" s="53"/>
      <c r="CH88" s="82"/>
    </row>
    <row r="89" spans="1:86" ht="15" customHeight="1">
      <c r="A89" s="27">
        <v>87</v>
      </c>
      <c r="B89" s="28">
        <v>1</v>
      </c>
      <c r="C89" s="19" t="s">
        <v>147</v>
      </c>
      <c r="D89" s="32" t="s">
        <v>58</v>
      </c>
      <c r="E89" s="28">
        <v>1</v>
      </c>
      <c r="F89" s="29">
        <f t="shared" si="11"/>
        <v>42.195</v>
      </c>
      <c r="G89" s="13">
        <f t="shared" si="8"/>
        <v>0.1875</v>
      </c>
      <c r="H89" s="31">
        <f t="shared" si="12"/>
        <v>0.004443654461429079</v>
      </c>
      <c r="I89" s="54"/>
      <c r="J89" s="55"/>
      <c r="K89" s="55"/>
      <c r="L89" s="55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4"/>
      <c r="AJ89" s="54"/>
      <c r="AK89" s="54"/>
      <c r="AL89" s="54"/>
      <c r="AM89" s="54"/>
      <c r="AN89" s="54"/>
      <c r="AO89" s="54"/>
      <c r="AP89" s="54"/>
      <c r="AQ89" s="55"/>
      <c r="AR89" s="55"/>
      <c r="AS89" s="55"/>
      <c r="AT89" s="55"/>
      <c r="AU89" s="55"/>
      <c r="AV89" s="53"/>
      <c r="AW89" s="51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2">
        <v>0.1875</v>
      </c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5"/>
      <c r="CF89" s="53"/>
      <c r="CG89" s="53"/>
      <c r="CH89" s="82"/>
    </row>
    <row r="90" spans="1:86" ht="15" customHeight="1">
      <c r="A90" s="27">
        <v>88</v>
      </c>
      <c r="B90" s="28">
        <v>1</v>
      </c>
      <c r="C90" s="19" t="s">
        <v>164</v>
      </c>
      <c r="D90" s="32" t="s">
        <v>46</v>
      </c>
      <c r="E90" s="28">
        <v>1</v>
      </c>
      <c r="F90" s="29">
        <f t="shared" si="11"/>
        <v>42.195</v>
      </c>
      <c r="G90" s="13">
        <f t="shared" si="8"/>
        <v>0.1884837962962963</v>
      </c>
      <c r="H90" s="31">
        <f t="shared" si="12"/>
        <v>0.0044669699323686765</v>
      </c>
      <c r="I90" s="54"/>
      <c r="J90" s="55"/>
      <c r="K90" s="55"/>
      <c r="L90" s="55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4"/>
      <c r="AJ90" s="54"/>
      <c r="AK90" s="54"/>
      <c r="AL90" s="54"/>
      <c r="AM90" s="54"/>
      <c r="AN90" s="54"/>
      <c r="AO90" s="54"/>
      <c r="AP90" s="54"/>
      <c r="AQ90" s="55"/>
      <c r="AR90" s="55"/>
      <c r="AS90" s="55"/>
      <c r="AT90" s="55"/>
      <c r="AU90" s="55"/>
      <c r="AV90" s="53"/>
      <c r="AW90" s="51"/>
      <c r="AX90" s="53"/>
      <c r="AY90" s="53"/>
      <c r="AZ90" s="53"/>
      <c r="BA90" s="53"/>
      <c r="BB90" s="53"/>
      <c r="BC90" s="53"/>
      <c r="BD90" s="53"/>
      <c r="BE90" s="53"/>
      <c r="BF90" s="53"/>
      <c r="BG90" s="53">
        <v>0.1884837962962963</v>
      </c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5"/>
      <c r="CF90" s="53"/>
      <c r="CG90" s="53"/>
      <c r="CH90" s="82"/>
    </row>
    <row r="91" spans="1:86" ht="15" customHeight="1">
      <c r="A91" s="27">
        <v>89</v>
      </c>
      <c r="B91" s="28">
        <v>1</v>
      </c>
      <c r="C91" s="19" t="s">
        <v>115</v>
      </c>
      <c r="D91" s="25" t="s">
        <v>4</v>
      </c>
      <c r="E91" s="28">
        <v>1</v>
      </c>
      <c r="F91" s="29">
        <v>42.195</v>
      </c>
      <c r="G91" s="13">
        <f t="shared" si="8"/>
        <v>0.19068287037037038</v>
      </c>
      <c r="H91" s="31">
        <v>0.004519086867410128</v>
      </c>
      <c r="I91" s="54"/>
      <c r="J91" s="55"/>
      <c r="K91" s="55"/>
      <c r="L91" s="55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4"/>
      <c r="AJ91" s="54"/>
      <c r="AK91" s="54"/>
      <c r="AL91" s="54"/>
      <c r="AM91" s="54"/>
      <c r="AN91" s="54"/>
      <c r="AO91" s="54"/>
      <c r="AP91" s="54"/>
      <c r="AQ91" s="50"/>
      <c r="AR91" s="50"/>
      <c r="AS91" s="50"/>
      <c r="AT91" s="50"/>
      <c r="AU91" s="50">
        <v>0.19068287037037038</v>
      </c>
      <c r="AV91" s="54"/>
      <c r="AW91" s="52"/>
      <c r="AX91" s="49"/>
      <c r="AY91" s="49"/>
      <c r="AZ91" s="54"/>
      <c r="BA91" s="49"/>
      <c r="BB91" s="49"/>
      <c r="BC91" s="53"/>
      <c r="BD91" s="53"/>
      <c r="BE91" s="53"/>
      <c r="BF91" s="53"/>
      <c r="BG91" s="53"/>
      <c r="BH91" s="53"/>
      <c r="BI91" s="53"/>
      <c r="BJ91" s="53"/>
      <c r="BK91" s="54"/>
      <c r="BL91" s="54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5"/>
      <c r="CF91" s="53"/>
      <c r="CG91" s="53"/>
      <c r="CH91" s="82"/>
    </row>
    <row r="92" spans="1:86" ht="15" customHeight="1">
      <c r="A92" s="27">
        <v>90</v>
      </c>
      <c r="B92" s="28">
        <v>1</v>
      </c>
      <c r="C92" s="19" t="s">
        <v>169</v>
      </c>
      <c r="D92" s="32" t="s">
        <v>71</v>
      </c>
      <c r="E92" s="28">
        <v>1</v>
      </c>
      <c r="F92" s="29">
        <f>SUM(E92*42.195)</f>
        <v>42.195</v>
      </c>
      <c r="G92" s="13">
        <f t="shared" si="8"/>
        <v>0.19130787037037036</v>
      </c>
      <c r="H92" s="31">
        <f>G92/F92</f>
        <v>0.004533899048948225</v>
      </c>
      <c r="I92" s="69"/>
      <c r="J92" s="70"/>
      <c r="K92" s="70"/>
      <c r="L92" s="70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71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69"/>
      <c r="AJ92" s="69"/>
      <c r="AK92" s="69"/>
      <c r="AL92" s="69"/>
      <c r="AM92" s="69"/>
      <c r="AN92" s="69"/>
      <c r="AO92" s="69"/>
      <c r="AP92" s="69"/>
      <c r="AQ92" s="70"/>
      <c r="AR92" s="70"/>
      <c r="AS92" s="70"/>
      <c r="AT92" s="70"/>
      <c r="AU92" s="70"/>
      <c r="AV92" s="69"/>
      <c r="AW92" s="72"/>
      <c r="AX92" s="69"/>
      <c r="AY92" s="69"/>
      <c r="AZ92" s="69"/>
      <c r="BA92" s="69"/>
      <c r="BB92" s="53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55">
        <v>0.19130787037037036</v>
      </c>
      <c r="CF92" s="58"/>
      <c r="CG92" s="69"/>
      <c r="CH92" s="83"/>
    </row>
    <row r="93" spans="1:86" ht="15" customHeight="1">
      <c r="A93" s="27">
        <v>91</v>
      </c>
      <c r="B93" s="28">
        <v>1</v>
      </c>
      <c r="C93" s="19" t="s">
        <v>148</v>
      </c>
      <c r="D93" s="32" t="s">
        <v>174</v>
      </c>
      <c r="E93" s="28">
        <v>1</v>
      </c>
      <c r="F93" s="29">
        <f>SUM(E93*42.195)</f>
        <v>42.195</v>
      </c>
      <c r="G93" s="13">
        <f t="shared" si="8"/>
        <v>0.19236111111111112</v>
      </c>
      <c r="H93" s="31">
        <f>G93/F93</f>
        <v>0.0045588603178365</v>
      </c>
      <c r="I93" s="54"/>
      <c r="J93" s="55"/>
      <c r="K93" s="55"/>
      <c r="L93" s="55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4"/>
      <c r="AJ93" s="54"/>
      <c r="AK93" s="54"/>
      <c r="AL93" s="54"/>
      <c r="AM93" s="54"/>
      <c r="AN93" s="54"/>
      <c r="AO93" s="54"/>
      <c r="AP93" s="54"/>
      <c r="AQ93" s="55"/>
      <c r="AR93" s="55"/>
      <c r="AS93" s="55"/>
      <c r="AT93" s="55"/>
      <c r="AU93" s="55"/>
      <c r="AV93" s="53"/>
      <c r="AW93" s="51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2">
        <v>0.19236111111111112</v>
      </c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5"/>
      <c r="CF93" s="53"/>
      <c r="CG93" s="53"/>
      <c r="CH93" s="82"/>
    </row>
    <row r="94" spans="1:86" ht="15" customHeight="1">
      <c r="A94" s="27">
        <v>92</v>
      </c>
      <c r="B94" s="28">
        <v>1</v>
      </c>
      <c r="C94" s="32" t="s">
        <v>133</v>
      </c>
      <c r="D94" s="32" t="s">
        <v>134</v>
      </c>
      <c r="E94" s="28">
        <v>1</v>
      </c>
      <c r="F94" s="29">
        <f>SUM(E94*42.195)</f>
        <v>42.195</v>
      </c>
      <c r="G94" s="13">
        <f t="shared" si="8"/>
        <v>0.19851851851851854</v>
      </c>
      <c r="H94" s="31">
        <f>G94/F94</f>
        <v>0.0047047877359525665</v>
      </c>
      <c r="I94" s="54"/>
      <c r="J94" s="55"/>
      <c r="K94" s="55"/>
      <c r="L94" s="55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4"/>
      <c r="AJ94" s="54"/>
      <c r="AK94" s="54"/>
      <c r="AL94" s="54"/>
      <c r="AM94" s="54"/>
      <c r="AN94" s="54"/>
      <c r="AO94" s="54"/>
      <c r="AP94" s="54"/>
      <c r="AQ94" s="55"/>
      <c r="AR94" s="55"/>
      <c r="AS94" s="55"/>
      <c r="AT94" s="55"/>
      <c r="AU94" s="55"/>
      <c r="AV94" s="53"/>
      <c r="AW94" s="51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4"/>
      <c r="BL94" s="54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>
        <v>0.19851851851851854</v>
      </c>
      <c r="BX94" s="53"/>
      <c r="BY94" s="53"/>
      <c r="BZ94" s="53"/>
      <c r="CA94" s="53"/>
      <c r="CB94" s="53"/>
      <c r="CC94" s="53"/>
      <c r="CD94" s="53"/>
      <c r="CE94" s="55"/>
      <c r="CF94" s="53"/>
      <c r="CG94" s="53"/>
      <c r="CH94" s="82"/>
    </row>
    <row r="95" spans="1:86" ht="15" customHeight="1">
      <c r="A95" s="27">
        <v>93</v>
      </c>
      <c r="B95" s="28">
        <v>1</v>
      </c>
      <c r="C95" s="19" t="s">
        <v>121</v>
      </c>
      <c r="D95" s="25" t="s">
        <v>4</v>
      </c>
      <c r="E95" s="28">
        <v>1</v>
      </c>
      <c r="F95" s="29">
        <v>42.195</v>
      </c>
      <c r="G95" s="13">
        <f t="shared" si="8"/>
        <v>0.1972800925925926</v>
      </c>
      <c r="H95" s="31">
        <v>0.004769248155609099</v>
      </c>
      <c r="I95" s="54"/>
      <c r="J95" s="55"/>
      <c r="K95" s="55"/>
      <c r="L95" s="55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4"/>
      <c r="AJ95" s="54"/>
      <c r="AK95" s="54"/>
      <c r="AL95" s="54"/>
      <c r="AM95" s="54"/>
      <c r="AN95" s="54"/>
      <c r="AO95" s="54"/>
      <c r="AP95" s="54"/>
      <c r="AQ95" s="50"/>
      <c r="AR95" s="50"/>
      <c r="AS95" s="50"/>
      <c r="AT95" s="50"/>
      <c r="AU95" s="55"/>
      <c r="AV95" s="54"/>
      <c r="AW95" s="52"/>
      <c r="AX95" s="54"/>
      <c r="AY95" s="54"/>
      <c r="AZ95" s="54"/>
      <c r="BA95" s="54"/>
      <c r="BB95" s="54">
        <v>0.1972800925925926</v>
      </c>
      <c r="BC95" s="54"/>
      <c r="BD95" s="53"/>
      <c r="BE95" s="53"/>
      <c r="BF95" s="53"/>
      <c r="BG95" s="53"/>
      <c r="BH95" s="53"/>
      <c r="BI95" s="53"/>
      <c r="BJ95" s="53"/>
      <c r="BK95" s="54"/>
      <c r="BL95" s="54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5"/>
      <c r="CF95" s="53"/>
      <c r="CG95" s="53"/>
      <c r="CH95" s="82"/>
    </row>
    <row r="96" spans="1:86" ht="15" customHeight="1">
      <c r="A96" s="27">
        <v>94</v>
      </c>
      <c r="B96" s="28">
        <v>1</v>
      </c>
      <c r="C96" s="19" t="s">
        <v>161</v>
      </c>
      <c r="D96" s="32" t="s">
        <v>68</v>
      </c>
      <c r="E96" s="28">
        <v>1</v>
      </c>
      <c r="F96" s="29">
        <f aca="true" t="shared" si="13" ref="F96:F101">SUM(E96*42.195)</f>
        <v>42.195</v>
      </c>
      <c r="G96" s="13">
        <f t="shared" si="8"/>
        <v>0.20123842592592592</v>
      </c>
      <c r="H96" s="31">
        <f aca="true" t="shared" si="14" ref="H96:H101">G96/F96</f>
        <v>0.004769248155609099</v>
      </c>
      <c r="I96" s="54"/>
      <c r="J96" s="55"/>
      <c r="K96" s="55"/>
      <c r="L96" s="55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4"/>
      <c r="AJ96" s="54"/>
      <c r="AK96" s="54"/>
      <c r="AL96" s="54"/>
      <c r="AM96" s="54"/>
      <c r="AN96" s="54"/>
      <c r="AO96" s="54"/>
      <c r="AP96" s="54"/>
      <c r="AQ96" s="55"/>
      <c r="AR96" s="55"/>
      <c r="AS96" s="55"/>
      <c r="AT96" s="55"/>
      <c r="AU96" s="55"/>
      <c r="AV96" s="53"/>
      <c r="AW96" s="51"/>
      <c r="AX96" s="53">
        <v>0.20123842592592592</v>
      </c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5"/>
      <c r="CF96" s="53"/>
      <c r="CG96" s="53"/>
      <c r="CH96" s="82"/>
    </row>
    <row r="97" spans="1:86" ht="15" customHeight="1">
      <c r="A97" s="27">
        <v>95</v>
      </c>
      <c r="B97" s="28">
        <v>1</v>
      </c>
      <c r="C97" s="19" t="s">
        <v>162</v>
      </c>
      <c r="D97" s="32" t="s">
        <v>34</v>
      </c>
      <c r="E97" s="28">
        <v>1</v>
      </c>
      <c r="F97" s="29">
        <f t="shared" si="13"/>
        <v>42.195</v>
      </c>
      <c r="G97" s="13">
        <f t="shared" si="8"/>
        <v>0.20314814814814816</v>
      </c>
      <c r="H97" s="31">
        <f t="shared" si="14"/>
        <v>0.004814507599197729</v>
      </c>
      <c r="I97" s="54"/>
      <c r="J97" s="55"/>
      <c r="K97" s="55"/>
      <c r="L97" s="55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4"/>
      <c r="AJ97" s="54"/>
      <c r="AK97" s="54"/>
      <c r="AL97" s="54"/>
      <c r="AM97" s="54"/>
      <c r="AN97" s="54"/>
      <c r="AO97" s="54"/>
      <c r="AP97" s="54"/>
      <c r="AQ97" s="55"/>
      <c r="AR97" s="55"/>
      <c r="AS97" s="55"/>
      <c r="AT97" s="55"/>
      <c r="AU97" s="55"/>
      <c r="AV97" s="53"/>
      <c r="AW97" s="51"/>
      <c r="AX97" s="53"/>
      <c r="AY97" s="53"/>
      <c r="AZ97" s="53"/>
      <c r="BA97" s="53">
        <v>0.20314814814814816</v>
      </c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5"/>
      <c r="CF97" s="53"/>
      <c r="CG97" s="53"/>
      <c r="CH97" s="82"/>
    </row>
    <row r="98" spans="1:86" ht="15" customHeight="1">
      <c r="A98" s="27">
        <v>96</v>
      </c>
      <c r="B98" s="28">
        <v>1</v>
      </c>
      <c r="C98" s="19" t="s">
        <v>149</v>
      </c>
      <c r="D98" s="32" t="s">
        <v>11</v>
      </c>
      <c r="E98" s="28">
        <v>1</v>
      </c>
      <c r="F98" s="29">
        <f t="shared" si="13"/>
        <v>42.195</v>
      </c>
      <c r="G98" s="13">
        <f t="shared" si="8"/>
        <v>0.2034722222222222</v>
      </c>
      <c r="H98" s="31">
        <f t="shared" si="14"/>
        <v>0.004822187989624889</v>
      </c>
      <c r="I98" s="54"/>
      <c r="J98" s="55"/>
      <c r="K98" s="55"/>
      <c r="L98" s="55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4"/>
      <c r="AJ98" s="54"/>
      <c r="AK98" s="54"/>
      <c r="AL98" s="54"/>
      <c r="AM98" s="54"/>
      <c r="AN98" s="54"/>
      <c r="AO98" s="54"/>
      <c r="AP98" s="54"/>
      <c r="AQ98" s="55"/>
      <c r="AR98" s="55"/>
      <c r="AS98" s="55"/>
      <c r="AT98" s="55"/>
      <c r="AU98" s="55"/>
      <c r="AV98" s="53"/>
      <c r="AW98" s="51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2">
        <v>0.2034722222222222</v>
      </c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5"/>
      <c r="CF98" s="53"/>
      <c r="CG98" s="53"/>
      <c r="CH98" s="82"/>
    </row>
    <row r="99" spans="1:86" ht="15" customHeight="1">
      <c r="A99" s="27">
        <v>97</v>
      </c>
      <c r="B99" s="28">
        <v>1</v>
      </c>
      <c r="C99" s="19" t="s">
        <v>176</v>
      </c>
      <c r="D99" s="32" t="s">
        <v>166</v>
      </c>
      <c r="E99" s="28">
        <v>1</v>
      </c>
      <c r="F99" s="29">
        <f t="shared" si="13"/>
        <v>42.195</v>
      </c>
      <c r="G99" s="13">
        <f t="shared" si="8"/>
        <v>0.20392361111111112</v>
      </c>
      <c r="H99" s="31">
        <f t="shared" si="14"/>
        <v>0.004832885676291293</v>
      </c>
      <c r="I99" s="54"/>
      <c r="J99" s="55"/>
      <c r="K99" s="55"/>
      <c r="L99" s="55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4"/>
      <c r="AJ99" s="54"/>
      <c r="AK99" s="54"/>
      <c r="AL99" s="54"/>
      <c r="AM99" s="54"/>
      <c r="AN99" s="54"/>
      <c r="AO99" s="54"/>
      <c r="AP99" s="54"/>
      <c r="AQ99" s="55"/>
      <c r="AR99" s="55"/>
      <c r="AS99" s="55"/>
      <c r="AT99" s="55"/>
      <c r="AU99" s="55"/>
      <c r="AV99" s="53"/>
      <c r="AW99" s="51">
        <v>0.20392361111111112</v>
      </c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5"/>
      <c r="CF99" s="53"/>
      <c r="CG99" s="53"/>
      <c r="CH99" s="82"/>
    </row>
    <row r="100" spans="1:86" ht="15" customHeight="1">
      <c r="A100" s="27">
        <v>98</v>
      </c>
      <c r="B100" s="28">
        <v>1</v>
      </c>
      <c r="C100" s="19" t="s">
        <v>91</v>
      </c>
      <c r="D100" s="25" t="s">
        <v>8</v>
      </c>
      <c r="E100" s="28">
        <v>1</v>
      </c>
      <c r="F100" s="29">
        <f t="shared" si="13"/>
        <v>42.195</v>
      </c>
      <c r="G100" s="13">
        <f t="shared" si="8"/>
        <v>0.20546296296296296</v>
      </c>
      <c r="H100" s="31">
        <f t="shared" si="14"/>
        <v>0.004869367530820309</v>
      </c>
      <c r="I100" s="49"/>
      <c r="J100" s="50"/>
      <c r="K100" s="50"/>
      <c r="L100" s="50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0"/>
      <c r="AA100" s="50"/>
      <c r="AB100" s="50"/>
      <c r="AC100" s="50"/>
      <c r="AD100" s="50"/>
      <c r="AE100" s="50"/>
      <c r="AF100" s="50"/>
      <c r="AG100" s="50"/>
      <c r="AH100" s="50">
        <v>0.20546296296296296</v>
      </c>
      <c r="AI100" s="49"/>
      <c r="AJ100" s="49"/>
      <c r="AK100" s="49"/>
      <c r="AL100" s="49"/>
      <c r="AM100" s="49"/>
      <c r="AN100" s="49"/>
      <c r="AO100" s="49"/>
      <c r="AP100" s="49"/>
      <c r="AQ100" s="55"/>
      <c r="AR100" s="55"/>
      <c r="AS100" s="55"/>
      <c r="AT100" s="55"/>
      <c r="AU100" s="55"/>
      <c r="AV100" s="54"/>
      <c r="AW100" s="52"/>
      <c r="AX100" s="54"/>
      <c r="AY100" s="54"/>
      <c r="AZ100" s="54"/>
      <c r="BA100" s="54"/>
      <c r="BB100" s="54"/>
      <c r="BC100" s="53"/>
      <c r="BD100" s="53"/>
      <c r="BE100" s="53"/>
      <c r="BF100" s="53"/>
      <c r="BG100" s="53"/>
      <c r="BH100" s="53"/>
      <c r="BI100" s="53"/>
      <c r="BJ100" s="53"/>
      <c r="BK100" s="54"/>
      <c r="BL100" s="54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5"/>
      <c r="CF100" s="53"/>
      <c r="CG100" s="53"/>
      <c r="CH100" s="82"/>
    </row>
    <row r="101" spans="1:86" ht="15" customHeight="1">
      <c r="A101" s="27">
        <v>99</v>
      </c>
      <c r="B101" s="28">
        <v>1</v>
      </c>
      <c r="C101" s="32" t="s">
        <v>131</v>
      </c>
      <c r="D101" s="32" t="s">
        <v>132</v>
      </c>
      <c r="E101" s="28">
        <v>1</v>
      </c>
      <c r="F101" s="29">
        <f t="shared" si="13"/>
        <v>42.195</v>
      </c>
      <c r="G101" s="13">
        <f t="shared" si="8"/>
        <v>0.20562500000000003</v>
      </c>
      <c r="H101" s="31">
        <f t="shared" si="14"/>
        <v>0.004873207726033891</v>
      </c>
      <c r="I101" s="54"/>
      <c r="J101" s="55"/>
      <c r="K101" s="55"/>
      <c r="L101" s="55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4"/>
      <c r="AJ101" s="54"/>
      <c r="AK101" s="54"/>
      <c r="AL101" s="54"/>
      <c r="AM101" s="54"/>
      <c r="AN101" s="54"/>
      <c r="AO101" s="54"/>
      <c r="AP101" s="54"/>
      <c r="AQ101" s="55"/>
      <c r="AR101" s="55"/>
      <c r="AS101" s="55"/>
      <c r="AT101" s="55"/>
      <c r="AU101" s="55"/>
      <c r="AV101" s="53"/>
      <c r="AW101" s="51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4"/>
      <c r="BL101" s="54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>
        <v>0.20562500000000003</v>
      </c>
      <c r="BW101" s="53"/>
      <c r="BX101" s="53"/>
      <c r="BY101" s="53"/>
      <c r="BZ101" s="53"/>
      <c r="CA101" s="53"/>
      <c r="CB101" s="53"/>
      <c r="CC101" s="53"/>
      <c r="CD101" s="53"/>
      <c r="CE101" s="55"/>
      <c r="CF101" s="53"/>
      <c r="CG101" s="53"/>
      <c r="CH101" s="82"/>
    </row>
    <row r="102" spans="1:86" ht="15" customHeight="1">
      <c r="A102" s="27">
        <v>100</v>
      </c>
      <c r="B102" s="28">
        <v>1</v>
      </c>
      <c r="C102" s="19" t="s">
        <v>116</v>
      </c>
      <c r="D102" s="25" t="s">
        <v>11</v>
      </c>
      <c r="E102" s="28">
        <v>1</v>
      </c>
      <c r="F102" s="29">
        <v>42.195</v>
      </c>
      <c r="G102" s="13">
        <f t="shared" si="8"/>
        <v>0.20831018518518518</v>
      </c>
      <c r="H102" s="31">
        <v>0.004936845246716085</v>
      </c>
      <c r="I102" s="54"/>
      <c r="J102" s="55"/>
      <c r="K102" s="55"/>
      <c r="L102" s="55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4"/>
      <c r="AJ102" s="54"/>
      <c r="AK102" s="54"/>
      <c r="AL102" s="54"/>
      <c r="AM102" s="54"/>
      <c r="AN102" s="54"/>
      <c r="AO102" s="54"/>
      <c r="AP102" s="54"/>
      <c r="AQ102" s="50"/>
      <c r="AR102" s="50"/>
      <c r="AS102" s="50"/>
      <c r="AT102" s="50"/>
      <c r="AU102" s="50">
        <v>0.20831018518518518</v>
      </c>
      <c r="AV102" s="53"/>
      <c r="AW102" s="51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4"/>
      <c r="BL102" s="54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5"/>
      <c r="CF102" s="53"/>
      <c r="CG102" s="53"/>
      <c r="CH102" s="82"/>
    </row>
    <row r="103" spans="1:86" ht="15" customHeight="1">
      <c r="A103" s="27">
        <v>101</v>
      </c>
      <c r="B103" s="28">
        <v>1</v>
      </c>
      <c r="C103" s="19" t="s">
        <v>150</v>
      </c>
      <c r="D103" s="32" t="s">
        <v>156</v>
      </c>
      <c r="E103" s="28">
        <v>1</v>
      </c>
      <c r="F103" s="29">
        <f aca="true" t="shared" si="15" ref="F103:F111">SUM(E103*42.195)</f>
        <v>42.195</v>
      </c>
      <c r="G103" s="13">
        <f t="shared" si="8"/>
        <v>0.21030092592592595</v>
      </c>
      <c r="H103" s="31">
        <f aca="true" t="shared" si="16" ref="H103:H111">G103/F103</f>
        <v>0.004984024787911505</v>
      </c>
      <c r="I103" s="54"/>
      <c r="J103" s="55"/>
      <c r="K103" s="55"/>
      <c r="L103" s="55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4"/>
      <c r="AJ103" s="54"/>
      <c r="AK103" s="54"/>
      <c r="AL103" s="54"/>
      <c r="AM103" s="54"/>
      <c r="AN103" s="54"/>
      <c r="AO103" s="54"/>
      <c r="AP103" s="54"/>
      <c r="AQ103" s="55"/>
      <c r="AR103" s="55"/>
      <c r="AS103" s="55"/>
      <c r="AT103" s="55"/>
      <c r="AU103" s="55"/>
      <c r="AV103" s="53"/>
      <c r="AW103" s="51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2">
        <v>0.21030092592592595</v>
      </c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5"/>
      <c r="CF103" s="53"/>
      <c r="CG103" s="53"/>
      <c r="CH103" s="82"/>
    </row>
    <row r="104" spans="1:86" ht="15" customHeight="1">
      <c r="A104" s="27">
        <v>102</v>
      </c>
      <c r="B104" s="28">
        <v>1</v>
      </c>
      <c r="C104" s="19" t="s">
        <v>151</v>
      </c>
      <c r="D104" s="32" t="s">
        <v>157</v>
      </c>
      <c r="E104" s="28">
        <v>1</v>
      </c>
      <c r="F104" s="29">
        <f t="shared" si="15"/>
        <v>42.195</v>
      </c>
      <c r="G104" s="13">
        <f t="shared" si="8"/>
        <v>0.21030092592592595</v>
      </c>
      <c r="H104" s="31">
        <f t="shared" si="16"/>
        <v>0.004984024787911505</v>
      </c>
      <c r="I104" s="54"/>
      <c r="J104" s="55"/>
      <c r="K104" s="55"/>
      <c r="L104" s="55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4"/>
      <c r="AJ104" s="54"/>
      <c r="AK104" s="54"/>
      <c r="AL104" s="54"/>
      <c r="AM104" s="54"/>
      <c r="AN104" s="54"/>
      <c r="AO104" s="54"/>
      <c r="AP104" s="54"/>
      <c r="AQ104" s="55"/>
      <c r="AR104" s="55"/>
      <c r="AS104" s="55"/>
      <c r="AT104" s="55"/>
      <c r="AU104" s="55"/>
      <c r="AV104" s="53"/>
      <c r="AW104" s="51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2">
        <v>0.21030092592592595</v>
      </c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68"/>
      <c r="CB104" s="53"/>
      <c r="CC104" s="53"/>
      <c r="CD104" s="53"/>
      <c r="CE104" s="55"/>
      <c r="CF104" s="53"/>
      <c r="CG104" s="53"/>
      <c r="CH104" s="82"/>
    </row>
    <row r="105" spans="1:86" ht="15" customHeight="1">
      <c r="A105" s="27">
        <v>103</v>
      </c>
      <c r="B105" s="28">
        <v>1</v>
      </c>
      <c r="C105" s="19" t="s">
        <v>152</v>
      </c>
      <c r="D105" s="32" t="s">
        <v>55</v>
      </c>
      <c r="E105" s="28">
        <v>1</v>
      </c>
      <c r="F105" s="29">
        <f t="shared" si="15"/>
        <v>42.195</v>
      </c>
      <c r="G105" s="13">
        <f t="shared" si="8"/>
        <v>0.21528935185185186</v>
      </c>
      <c r="H105" s="31">
        <f t="shared" si="16"/>
        <v>0.005102247940558167</v>
      </c>
      <c r="I105" s="54"/>
      <c r="J105" s="55"/>
      <c r="K105" s="55"/>
      <c r="L105" s="55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4"/>
      <c r="AJ105" s="54"/>
      <c r="AK105" s="54"/>
      <c r="AL105" s="54"/>
      <c r="AM105" s="54"/>
      <c r="AN105" s="54"/>
      <c r="AO105" s="54"/>
      <c r="AP105" s="54"/>
      <c r="AQ105" s="55"/>
      <c r="AR105" s="55"/>
      <c r="AS105" s="55"/>
      <c r="AT105" s="55"/>
      <c r="AU105" s="55"/>
      <c r="AV105" s="53"/>
      <c r="AW105" s="51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2">
        <v>0.21528935185185186</v>
      </c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68"/>
      <c r="CB105" s="53"/>
      <c r="CC105" s="53"/>
      <c r="CD105" s="53"/>
      <c r="CE105" s="55"/>
      <c r="CF105" s="53"/>
      <c r="CG105" s="53"/>
      <c r="CH105" s="82"/>
    </row>
    <row r="106" spans="1:86" ht="15" customHeight="1">
      <c r="A106" s="27">
        <v>104</v>
      </c>
      <c r="B106" s="28">
        <v>1</v>
      </c>
      <c r="C106" s="19" t="s">
        <v>170</v>
      </c>
      <c r="D106" s="32" t="s">
        <v>71</v>
      </c>
      <c r="E106" s="28">
        <v>1</v>
      </c>
      <c r="F106" s="29">
        <f t="shared" si="15"/>
        <v>42.195</v>
      </c>
      <c r="G106" s="13">
        <f t="shared" si="8"/>
        <v>0.19130787037037036</v>
      </c>
      <c r="H106" s="31">
        <f t="shared" si="16"/>
        <v>0.004533899048948225</v>
      </c>
      <c r="I106" s="69"/>
      <c r="J106" s="70"/>
      <c r="K106" s="70"/>
      <c r="L106" s="70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69"/>
      <c r="AJ106" s="69"/>
      <c r="AK106" s="69"/>
      <c r="AL106" s="69"/>
      <c r="AM106" s="69"/>
      <c r="AN106" s="69"/>
      <c r="AO106" s="69"/>
      <c r="AP106" s="69"/>
      <c r="AQ106" s="70"/>
      <c r="AR106" s="70"/>
      <c r="AS106" s="70"/>
      <c r="AT106" s="70"/>
      <c r="AU106" s="70"/>
      <c r="AV106" s="69"/>
      <c r="AW106" s="72"/>
      <c r="AX106" s="69"/>
      <c r="AY106" s="69"/>
      <c r="AZ106" s="69"/>
      <c r="BA106" s="69"/>
      <c r="BB106" s="53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79"/>
      <c r="CB106" s="69"/>
      <c r="CC106" s="69"/>
      <c r="CD106" s="69"/>
      <c r="CE106" s="55">
        <v>0.19130787037037036</v>
      </c>
      <c r="CF106" s="58"/>
      <c r="CG106" s="69"/>
      <c r="CH106" s="83"/>
    </row>
    <row r="107" spans="1:86" ht="15" customHeight="1">
      <c r="A107" s="27">
        <v>105</v>
      </c>
      <c r="B107" s="28">
        <v>1</v>
      </c>
      <c r="C107" s="19" t="s">
        <v>153</v>
      </c>
      <c r="D107" s="32" t="s">
        <v>6</v>
      </c>
      <c r="E107" s="28">
        <v>1</v>
      </c>
      <c r="F107" s="29">
        <f t="shared" si="15"/>
        <v>42.195</v>
      </c>
      <c r="G107" s="13">
        <f t="shared" si="8"/>
        <v>0.24166666666666667</v>
      </c>
      <c r="H107" s="31">
        <f t="shared" si="16"/>
        <v>0.0057273768613974796</v>
      </c>
      <c r="I107" s="54"/>
      <c r="J107" s="55"/>
      <c r="K107" s="55"/>
      <c r="L107" s="55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4"/>
      <c r="AJ107" s="54"/>
      <c r="AK107" s="54"/>
      <c r="AL107" s="54"/>
      <c r="AM107" s="54"/>
      <c r="AN107" s="54"/>
      <c r="AO107" s="54"/>
      <c r="AP107" s="54"/>
      <c r="AQ107" s="55"/>
      <c r="AR107" s="55"/>
      <c r="AS107" s="55"/>
      <c r="AT107" s="55"/>
      <c r="AU107" s="55"/>
      <c r="AV107" s="53"/>
      <c r="AW107" s="51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2">
        <v>0.24166666666666667</v>
      </c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5"/>
      <c r="CF107" s="53"/>
      <c r="CG107" s="53"/>
      <c r="CH107" s="82"/>
    </row>
    <row r="108" spans="1:86" ht="15" customHeight="1">
      <c r="A108" s="27">
        <v>106</v>
      </c>
      <c r="B108" s="28">
        <v>1</v>
      </c>
      <c r="C108" s="32" t="s">
        <v>143</v>
      </c>
      <c r="D108" s="32" t="s">
        <v>101</v>
      </c>
      <c r="E108" s="28">
        <v>1</v>
      </c>
      <c r="F108" s="29">
        <f t="shared" si="15"/>
        <v>42.195</v>
      </c>
      <c r="G108" s="13">
        <f t="shared" si="8"/>
        <v>0.2716898148148148</v>
      </c>
      <c r="H108" s="31">
        <f t="shared" si="16"/>
        <v>0.006438910174542358</v>
      </c>
      <c r="I108" s="54"/>
      <c r="J108" s="55"/>
      <c r="K108" s="55"/>
      <c r="L108" s="55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4"/>
      <c r="AJ108" s="54"/>
      <c r="AK108" s="54"/>
      <c r="AL108" s="54"/>
      <c r="AM108" s="54"/>
      <c r="AN108" s="54"/>
      <c r="AO108" s="54"/>
      <c r="AP108" s="54"/>
      <c r="AQ108" s="55"/>
      <c r="AR108" s="55"/>
      <c r="AS108" s="55"/>
      <c r="AT108" s="55"/>
      <c r="AU108" s="55"/>
      <c r="AV108" s="53"/>
      <c r="AW108" s="51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7">
        <v>0.2716898148148148</v>
      </c>
      <c r="BL108" s="54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5"/>
      <c r="CF108" s="53"/>
      <c r="CG108" s="53"/>
      <c r="CH108" s="82"/>
    </row>
    <row r="109" spans="1:86" ht="15" customHeight="1">
      <c r="A109" s="27">
        <v>107</v>
      </c>
      <c r="B109" s="28">
        <v>1</v>
      </c>
      <c r="C109" s="19" t="s">
        <v>154</v>
      </c>
      <c r="D109" s="25" t="s">
        <v>26</v>
      </c>
      <c r="E109" s="28">
        <v>1</v>
      </c>
      <c r="F109" s="29">
        <f t="shared" si="15"/>
        <v>42.195</v>
      </c>
      <c r="G109" s="13">
        <f t="shared" si="8"/>
        <v>0.2736111111111111</v>
      </c>
      <c r="H109" s="31">
        <f t="shared" si="16"/>
        <v>0.0064844439177891</v>
      </c>
      <c r="I109" s="54"/>
      <c r="J109" s="55"/>
      <c r="K109" s="55"/>
      <c r="L109" s="55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4"/>
      <c r="AJ109" s="54"/>
      <c r="AK109" s="54"/>
      <c r="AL109" s="54"/>
      <c r="AM109" s="54"/>
      <c r="AN109" s="54"/>
      <c r="AO109" s="54"/>
      <c r="AP109" s="54"/>
      <c r="AQ109" s="55"/>
      <c r="AR109" s="55"/>
      <c r="AS109" s="55"/>
      <c r="AT109" s="55"/>
      <c r="AU109" s="55"/>
      <c r="AV109" s="53"/>
      <c r="AW109" s="51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2">
        <v>0.2736111111111111</v>
      </c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5"/>
      <c r="CF109" s="53"/>
      <c r="CG109" s="53"/>
      <c r="CH109" s="82"/>
    </row>
    <row r="110" spans="1:86" ht="15" customHeight="1">
      <c r="A110" s="27">
        <v>108</v>
      </c>
      <c r="B110" s="28">
        <v>1</v>
      </c>
      <c r="C110" s="19" t="s">
        <v>155</v>
      </c>
      <c r="D110" s="32" t="s">
        <v>34</v>
      </c>
      <c r="E110" s="28">
        <v>1</v>
      </c>
      <c r="F110" s="29">
        <f t="shared" si="15"/>
        <v>42.195</v>
      </c>
      <c r="G110" s="13">
        <f t="shared" si="8"/>
        <v>0.2736111111111111</v>
      </c>
      <c r="H110" s="31">
        <f t="shared" si="16"/>
        <v>0.0064844439177891</v>
      </c>
      <c r="I110" s="54"/>
      <c r="J110" s="55"/>
      <c r="K110" s="55"/>
      <c r="L110" s="55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4"/>
      <c r="AJ110" s="54"/>
      <c r="AK110" s="54"/>
      <c r="AL110" s="54"/>
      <c r="AM110" s="54"/>
      <c r="AN110" s="54"/>
      <c r="AO110" s="54"/>
      <c r="AP110" s="54"/>
      <c r="AQ110" s="55"/>
      <c r="AR110" s="55"/>
      <c r="AS110" s="55"/>
      <c r="AT110" s="55"/>
      <c r="AU110" s="55"/>
      <c r="AV110" s="53"/>
      <c r="AW110" s="51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2">
        <v>0.2736111111111111</v>
      </c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5"/>
      <c r="CF110" s="53"/>
      <c r="CG110" s="53"/>
      <c r="CH110" s="82"/>
    </row>
    <row r="111" spans="1:86" ht="15" customHeight="1">
      <c r="A111" s="33"/>
      <c r="B111" s="33"/>
      <c r="C111" s="33"/>
      <c r="D111" s="33"/>
      <c r="E111" s="28">
        <v>693</v>
      </c>
      <c r="F111" s="29">
        <f t="shared" si="15"/>
        <v>29241.135</v>
      </c>
      <c r="G111" s="30">
        <v>131.12365740740742</v>
      </c>
      <c r="H111" s="31">
        <f t="shared" si="16"/>
        <v>0.004484219145645592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4"/>
      <c r="AX111" s="33"/>
      <c r="AY111" s="33"/>
      <c r="AZ111" s="33"/>
      <c r="BA111" s="33"/>
      <c r="BB111" s="35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</row>
    <row r="112" spans="1:86" ht="1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4"/>
      <c r="AX112" s="33"/>
      <c r="AY112" s="33"/>
      <c r="AZ112" s="33"/>
      <c r="BA112" s="33"/>
      <c r="BB112" s="35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</row>
    <row r="114" ht="15" customHeight="1"/>
    <row r="115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Darowski</cp:lastModifiedBy>
  <cp:lastPrinted>2017-12-16T18:52:52Z</cp:lastPrinted>
  <dcterms:created xsi:type="dcterms:W3CDTF">2014-07-13T10:47:56Z</dcterms:created>
  <dcterms:modified xsi:type="dcterms:W3CDTF">2018-01-10T19:20:18Z</dcterms:modified>
  <cp:category/>
  <cp:version/>
  <cp:contentType/>
  <cp:contentStatus/>
</cp:coreProperties>
</file>