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ETAP III" sheetId="1" r:id="rId1"/>
    <sheet name="Etap II" sheetId="2" r:id="rId2"/>
    <sheet name="Etap I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<sst xmlns="http://schemas.openxmlformats.org/spreadsheetml/2006/main" count="1514" uniqueCount="210">
  <si>
    <t>VII ZIMNAR , ETAP I</t>
  </si>
  <si>
    <t>Dobrodzień ; 25.01.2015 ; godz.11.15/11.30</t>
  </si>
  <si>
    <t>Start/Meta Stadion Miejski</t>
  </si>
  <si>
    <t>BIEG - dystans 10 km</t>
  </si>
  <si>
    <t>M-ce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</si>
  <si>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</si>
  <si>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</si>
  <si>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</si>
  <si>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</si>
  <si>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</si>
  <si>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</si>
  <si>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</si>
  <si>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</si>
  <si>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</si>
  <si>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</si>
  <si>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</si>
  <si>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</si>
  <si>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</si>
  <si>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</si>
  <si>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Krzysztof</t>
  </si>
  <si>
    <t>Pachuta</t>
  </si>
  <si>
    <t>Dobrodzień</t>
  </si>
  <si>
    <t>Opole</t>
  </si>
  <si>
    <t>M</t>
  </si>
  <si>
    <t>M30</t>
  </si>
  <si>
    <t>Bieg</t>
  </si>
  <si>
    <t>Marcin</t>
  </si>
  <si>
    <t>Zieliński</t>
  </si>
  <si>
    <t>Dobrzeń Wielki</t>
  </si>
  <si>
    <t>Bieg Opolski</t>
  </si>
  <si>
    <t>M40</t>
  </si>
  <si>
    <t>Wodarczyk</t>
  </si>
  <si>
    <t>Poczołków</t>
  </si>
  <si>
    <t>KLER S.A</t>
  </si>
  <si>
    <t>Artur</t>
  </si>
  <si>
    <t>Pelikan</t>
  </si>
  <si>
    <t>Kłobuck</t>
  </si>
  <si>
    <t>NGB Kłobuck</t>
  </si>
  <si>
    <t>M20</t>
  </si>
  <si>
    <t>Marek</t>
  </si>
  <si>
    <t>Bednorz</t>
  </si>
  <si>
    <t>Świerkle</t>
  </si>
  <si>
    <t>Kapela</t>
  </si>
  <si>
    <t>Grzegorz</t>
  </si>
  <si>
    <t>Grzywna</t>
  </si>
  <si>
    <t>Olesno</t>
  </si>
  <si>
    <t>Bushido</t>
  </si>
  <si>
    <t>Walkowiak</t>
  </si>
  <si>
    <t>Zawadzkie</t>
  </si>
  <si>
    <t>Robert</t>
  </si>
  <si>
    <t>Tomków</t>
  </si>
  <si>
    <t>Niemodlin</t>
  </si>
  <si>
    <t>Fast Foot Opole</t>
  </si>
  <si>
    <t>Martin</t>
  </si>
  <si>
    <t>Czyrnia</t>
  </si>
  <si>
    <t>Roman</t>
  </si>
  <si>
    <t>Paliga</t>
  </si>
  <si>
    <t>Bzinica Nowa</t>
  </si>
  <si>
    <t>Iskra Bzinica Nowa</t>
  </si>
  <si>
    <t>Łukasz</t>
  </si>
  <si>
    <t>Kamiński</t>
  </si>
  <si>
    <t>Sieraków Śląski</t>
  </si>
  <si>
    <t>Bieg Ku Wolności</t>
  </si>
  <si>
    <t>Jarosław</t>
  </si>
  <si>
    <t>Bryła</t>
  </si>
  <si>
    <t>Lubliniec</t>
  </si>
  <si>
    <t>Dawid</t>
  </si>
  <si>
    <t>Garcorz</t>
  </si>
  <si>
    <t>Dzielna</t>
  </si>
  <si>
    <t>Adam</t>
  </si>
  <si>
    <t>Petryk</t>
  </si>
  <si>
    <t>Lubecko</t>
  </si>
  <si>
    <t>Team Rum</t>
  </si>
  <si>
    <t>Słodkowski</t>
  </si>
  <si>
    <t>Mała Pana</t>
  </si>
  <si>
    <t>Tomasz</t>
  </si>
  <si>
    <t>Kołodziej</t>
  </si>
  <si>
    <t>Konrad</t>
  </si>
  <si>
    <t>Glanda</t>
  </si>
  <si>
    <t>?</t>
  </si>
  <si>
    <t>Kubisz</t>
  </si>
  <si>
    <t>WKB META Lubliniec</t>
  </si>
  <si>
    <t>Dorota</t>
  </si>
  <si>
    <t>K</t>
  </si>
  <si>
    <t>K30</t>
  </si>
  <si>
    <t>Jacek</t>
  </si>
  <si>
    <t>Bosy</t>
  </si>
  <si>
    <t>Komprachcice</t>
  </si>
  <si>
    <t>Aneta</t>
  </si>
  <si>
    <t>Dmowska</t>
  </si>
  <si>
    <t>Gwoździany</t>
  </si>
  <si>
    <t>Dmowski</t>
  </si>
  <si>
    <t>OSP Gwożdziany</t>
  </si>
  <si>
    <t>Damian</t>
  </si>
  <si>
    <t>Jagielski</t>
  </si>
  <si>
    <t>Piotr</t>
  </si>
  <si>
    <t>Patrzykowski</t>
  </si>
  <si>
    <t>Kazimierz</t>
  </si>
  <si>
    <t>Kordziński</t>
  </si>
  <si>
    <t>RMD Montrail Team</t>
  </si>
  <si>
    <t>M50</t>
  </si>
  <si>
    <t>Kasprzak</t>
  </si>
  <si>
    <t>Janina</t>
  </si>
  <si>
    <t>Cieśla</t>
  </si>
  <si>
    <t>Rudniki</t>
  </si>
  <si>
    <t>Falstart Rudniki</t>
  </si>
  <si>
    <t>M60</t>
  </si>
  <si>
    <t>Mariusz</t>
  </si>
  <si>
    <t>Ogorzelec</t>
  </si>
  <si>
    <t>Rafał</t>
  </si>
  <si>
    <t>Brocki</t>
  </si>
  <si>
    <t>Magdalena</t>
  </si>
  <si>
    <t>Jagielska</t>
  </si>
  <si>
    <t>Klaudia</t>
  </si>
  <si>
    <t>K20</t>
  </si>
  <si>
    <t>Wojciechów</t>
  </si>
  <si>
    <t>Franz</t>
  </si>
  <si>
    <t>Dylla</t>
  </si>
  <si>
    <t>Tarnów Opolski</t>
  </si>
  <si>
    <t>Edmund</t>
  </si>
  <si>
    <t>Koprek</t>
  </si>
  <si>
    <t>Pacan</t>
  </si>
  <si>
    <t>Grabiński</t>
  </si>
  <si>
    <t>Joachim</t>
  </si>
  <si>
    <t>Kurtz</t>
  </si>
  <si>
    <t>Dariusz</t>
  </si>
  <si>
    <t>Zaidel</t>
  </si>
  <si>
    <t>Koj</t>
  </si>
  <si>
    <t>Musiał</t>
  </si>
  <si>
    <t>K60</t>
  </si>
  <si>
    <t>Czesław</t>
  </si>
  <si>
    <t>Bysiec</t>
  </si>
  <si>
    <t>Agnieszka</t>
  </si>
  <si>
    <t>Skorupa</t>
  </si>
  <si>
    <t>K40</t>
  </si>
  <si>
    <t>Bartłomiej</t>
  </si>
  <si>
    <t>Kowalczyk</t>
  </si>
  <si>
    <t>NORDIC WALKING - dystans 5 km</t>
  </si>
  <si>
    <t>Sławomir</t>
  </si>
  <si>
    <t>Bensz</t>
  </si>
  <si>
    <t>NW</t>
  </si>
  <si>
    <t xml:space="preserve">Michał </t>
  </si>
  <si>
    <t>Natalia</t>
  </si>
  <si>
    <t>Anna</t>
  </si>
  <si>
    <t>Szafarczyk</t>
  </si>
  <si>
    <t>Alicja</t>
  </si>
  <si>
    <t>Renata</t>
  </si>
  <si>
    <t>Miozga</t>
  </si>
  <si>
    <t>Alfred</t>
  </si>
  <si>
    <t>Kaczmarek</t>
  </si>
  <si>
    <t>M70</t>
  </si>
  <si>
    <t>DZIECI - dystans 2,085 km ( 5 okrążeń stadionu, który w Dobrodzieniu ma 417 m)</t>
  </si>
  <si>
    <t>Karol</t>
  </si>
  <si>
    <t xml:space="preserve">M </t>
  </si>
  <si>
    <t>Dzieci</t>
  </si>
  <si>
    <t>Tymoteusz</t>
  </si>
  <si>
    <t>STATYSTYKA :</t>
  </si>
  <si>
    <r>
      <t>a) startujących 54  (44 BIEG  +  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63"/>
        <rFont val="Verdana"/>
        <family val="2"/>
      </rPr>
      <t>+  3 DZIECI</t>
    </r>
    <r>
      <rPr>
        <i/>
        <sz val="9"/>
        <rFont val="Verdana"/>
        <family val="2"/>
      </rPr>
      <t>)</t>
    </r>
  </si>
  <si>
    <t>b) temperatura : - 2 stopnie, wiatr umiarkowany, północny. Trasa "biała" (W nocy spadł świezy śnieg ok. 8 cm.). Prawdziwie zimowa sceneria, szczególnie na odcinkach leśnych.</t>
  </si>
  <si>
    <t>w tym :</t>
  </si>
  <si>
    <r>
      <t>c) Kobiet : 10 (6 Bieg + 4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</si>
  <si>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38,26 lat ( 40,27 Bieg , 36,57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63"/>
        <rFont val="Verdana"/>
        <family val="2"/>
      </rPr>
      <t xml:space="preserve"> 12,67 Dzieci)</t>
    </r>
  </si>
  <si>
    <r>
      <t xml:space="preserve">e) średnia na 1 km BIEG :  Ogółem 4 minuty 58 sekund , </t>
    </r>
    <r>
      <rPr>
        <i/>
        <sz val="9"/>
        <color indexed="10"/>
        <rFont val="Verdana"/>
        <family val="2"/>
      </rPr>
      <t>w tym Kobiety 5 minut 14 sekund.</t>
    </r>
  </si>
  <si>
    <r>
      <t xml:space="preserve">f) średnia na 1 km NW :  Ogółem 9 minut 14 sekund , </t>
    </r>
    <r>
      <rPr>
        <i/>
        <sz val="9"/>
        <color indexed="10"/>
        <rFont val="Verdana"/>
        <family val="2"/>
      </rPr>
      <t>w tym Kobiety 9 minut 20 sekund.</t>
    </r>
  </si>
  <si>
    <r>
      <rPr>
        <i/>
        <sz val="9"/>
        <color indexed="63"/>
        <rFont val="Verdana"/>
        <family val="2"/>
      </rPr>
      <t>g) średnia na 1 km Dzieci :  Ogółem 5 minut 06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</si>
  <si>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PK</t>
  </si>
  <si>
    <t>Janusz</t>
  </si>
  <si>
    <t>VII ZIMNAR , ETAP II</t>
  </si>
  <si>
    <t>Dobrodzień ; 01.02.2015 ; godz.11.15/11.30</t>
  </si>
  <si>
    <t>Kamisiński</t>
  </si>
  <si>
    <t>Gucman</t>
  </si>
  <si>
    <t>Mika</t>
  </si>
  <si>
    <t>Mala Pana</t>
  </si>
  <si>
    <t>Kafarski</t>
  </si>
  <si>
    <t>Springwald</t>
  </si>
  <si>
    <t>Zajdel</t>
  </si>
  <si>
    <t>Katarzyna</t>
  </si>
  <si>
    <t>Szajca</t>
  </si>
  <si>
    <t>Karolina</t>
  </si>
  <si>
    <t>Lidia</t>
  </si>
  <si>
    <t>K50</t>
  </si>
  <si>
    <t>Ewelina</t>
  </si>
  <si>
    <t>Wojtek</t>
  </si>
  <si>
    <r>
      <t>a) startujących 57  (43 BIEG  +  10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4 DZIECI</t>
    </r>
    <r>
      <rPr>
        <i/>
        <sz val="9"/>
        <rFont val="Verdana"/>
        <family val="2"/>
      </rPr>
      <t>)</t>
    </r>
  </si>
  <si>
    <t>b) temperatura : + 2 stopnie w słońcu i - 2 stopnie w cieniu, wiatr umiarkowany, południowy. Trasa częściowo czarna,częściowo czarne,ale śliskie "koleiny", szczególnie na odcinkach leśnych.</t>
  </si>
  <si>
    <r>
      <t>c) Kobiet : 13 (7 Bieg + 6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</si>
  <si>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37,91 lat ( 40,58 Bieg ; 36,80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12,00 Dzieci)</t>
    </r>
  </si>
  <si>
    <r>
      <t xml:space="preserve">f) średnia na 1 km BIEG :  Ogółem 4 minuty 45 sekund , </t>
    </r>
    <r>
      <rPr>
        <i/>
        <sz val="9"/>
        <color indexed="10"/>
        <rFont val="Verdana"/>
        <family val="2"/>
      </rPr>
      <t xml:space="preserve">w tym Kobiety 5 minut 16 sekund ; </t>
    </r>
    <r>
      <rPr>
        <i/>
        <sz val="9"/>
        <color indexed="8"/>
        <rFont val="Verdana"/>
        <family val="2"/>
      </rPr>
      <t>Mężczyżni 4  minuty 39 sekund</t>
    </r>
  </si>
  <si>
    <r>
      <t xml:space="preserve">g) średnia na 1 km NW :  Ogółem 8 minut 42 sekundy , </t>
    </r>
    <r>
      <rPr>
        <i/>
        <sz val="9"/>
        <color indexed="10"/>
        <rFont val="Verdana"/>
        <family val="2"/>
      </rPr>
      <t xml:space="preserve">w tym Kobiety 8 minut 58 sekund ; </t>
    </r>
    <r>
      <rPr>
        <i/>
        <sz val="9"/>
        <color indexed="54"/>
        <rFont val="Verdana"/>
        <family val="2"/>
      </rPr>
      <t>Mężczyżni 8  minut 17 sekund</t>
    </r>
  </si>
  <si>
    <r>
      <t>h</t>
    </r>
    <r>
      <rPr>
        <i/>
        <sz val="9"/>
        <color indexed="17"/>
        <rFont val="Verdana"/>
        <family val="2"/>
      </rPr>
      <t>) średnia na 1 km Dzieci :  Ogółem 6 minut 44 sekundy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Dziewczyny …nie startowały…</t>
    </r>
  </si>
  <si>
    <t>e) debiutanci w biegu : 9 osób , w tym BIEG 5 ; NW 3 ; Dzieci 1)</t>
  </si>
  <si>
    <t>VII ZIMNAR , ETAP III</t>
  </si>
  <si>
    <t>Dobrodzień ; 08.02.2015 ; godz.11.15/11.30</t>
  </si>
  <si>
    <t>Sebastian</t>
  </si>
  <si>
    <t>Kler</t>
  </si>
  <si>
    <t>Mateusz</t>
  </si>
  <si>
    <t>Pawełczak</t>
  </si>
  <si>
    <t>Złochowice</t>
  </si>
  <si>
    <t>GOKIS Panki</t>
  </si>
  <si>
    <t>Henryk</t>
  </si>
  <si>
    <t>Kocyba</t>
  </si>
  <si>
    <t xml:space="preserve">Jan </t>
  </si>
  <si>
    <r>
      <t>a) startujących 54  (43 BIEG  +  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4 DZIECI</t>
    </r>
    <r>
      <rPr>
        <i/>
        <sz val="9"/>
        <rFont val="Verdana"/>
        <family val="2"/>
      </rPr>
      <t>)</t>
    </r>
  </si>
  <si>
    <t>b) temperatura : -1 stopień, bardzo silny północny wiatr.Trasa całkowicie biała, bardzo śliska. Bardzo trudne/extremalnie trudne warunki do biegania.</t>
  </si>
  <si>
    <r>
      <t>c) Kobiet : 9 (5 Bieg + 4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</si>
  <si>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d) średnia wieku w latach : Ogółem 35,37 lat ( 39,56 Bieg ; 38,14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12,00 Dzieci)</t>
    </r>
  </si>
  <si>
    <t>e) Debiutanci w biegu : 3 osoby , w tym BIEG 3 ; NW 0 ; Dzieci 0)</t>
  </si>
  <si>
    <r>
      <t xml:space="preserve">f) średnia na 1 km BIEG :  Ogółem 4 minuty 44 sekundy , </t>
    </r>
    <r>
      <rPr>
        <i/>
        <sz val="9"/>
        <color indexed="10"/>
        <rFont val="Verdana"/>
        <family val="2"/>
      </rPr>
      <t xml:space="preserve">w tym Kobiety 5 minut 6 sekund ; </t>
    </r>
    <r>
      <rPr>
        <i/>
        <sz val="9"/>
        <color indexed="8"/>
        <rFont val="Verdana"/>
        <family val="2"/>
      </rPr>
      <t>Mężczyżni 4  minuty 41 sekund</t>
    </r>
  </si>
  <si>
    <r>
      <t xml:space="preserve">g) średnia na 1 km NW :  Ogółem 8 minut 30 sekund , </t>
    </r>
    <r>
      <rPr>
        <i/>
        <sz val="9"/>
        <color indexed="10"/>
        <rFont val="Verdana"/>
        <family val="2"/>
      </rPr>
      <t xml:space="preserve">w tym Kobiety 8 minut 34 sekundy ; </t>
    </r>
    <r>
      <rPr>
        <i/>
        <sz val="9"/>
        <color indexed="56"/>
        <rFont val="Verdana"/>
        <family val="2"/>
      </rPr>
      <t>Mężczyżni 8  minut 26 sekund</t>
    </r>
  </si>
  <si>
    <r>
      <t>h</t>
    </r>
    <r>
      <rPr>
        <i/>
        <sz val="9"/>
        <color indexed="17"/>
        <rFont val="Verdana"/>
        <family val="2"/>
      </rPr>
      <t>) średnia na 1 km Dzieci :  Ogółem 5 minut 51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Dziewczyny …nie startowały…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</si>
</sst>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h:mm;@"/>
    <numFmt numFmtId="168" formatCode="#,##0.000"/>
    <numFmt numFmtId="169" formatCode="#,##0.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b/>
      <i/>
      <sz val="9"/>
      <color indexed="10"/>
      <name val="Verdana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9"/>
      <name val="Verdana"/>
      <family val="2"/>
    </font>
    <font>
      <sz val="9"/>
      <name val="Arial CE"/>
      <family val="0"/>
    </font>
    <font>
      <i/>
      <sz val="9"/>
      <color indexed="63"/>
      <name val="Verdana"/>
      <family val="2"/>
    </font>
    <font>
      <i/>
      <sz val="9"/>
      <color indexed="17"/>
      <name val="Verdana"/>
      <family val="2"/>
    </font>
    <font>
      <i/>
      <sz val="9"/>
      <color indexed="54"/>
      <name val="Verdana"/>
      <family val="2"/>
    </font>
    <font>
      <i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sz val="10"/>
      <color indexed="30"/>
      <name val="Arial CE"/>
      <family val="0"/>
    </font>
    <font>
      <sz val="10"/>
      <color indexed="30"/>
      <name val="Arial"/>
      <family val="2"/>
    </font>
    <font>
      <sz val="9"/>
      <color indexed="63"/>
      <name val="Verdana"/>
      <family val="2"/>
    </font>
    <font>
      <sz val="9"/>
      <color indexed="63"/>
      <name val="Arial CE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 CE"/>
      <family val="0"/>
    </font>
    <font>
      <b/>
      <sz val="10"/>
      <color indexed="54"/>
      <name val="Arial"/>
      <family val="2"/>
    </font>
    <font>
      <b/>
      <sz val="9"/>
      <color indexed="54"/>
      <name val="Arial CE"/>
      <family val="0"/>
    </font>
    <font>
      <b/>
      <sz val="9"/>
      <color indexed="54"/>
      <name val="Verdana"/>
      <family val="2"/>
    </font>
    <font>
      <sz val="10"/>
      <color indexed="54"/>
      <name val="Arial CE"/>
      <family val="0"/>
    </font>
    <font>
      <b/>
      <i/>
      <sz val="9"/>
      <color indexed="54"/>
      <name val="Verdana"/>
      <family val="2"/>
    </font>
    <font>
      <b/>
      <sz val="9"/>
      <color indexed="63"/>
      <name val="Verdana"/>
      <family val="2"/>
    </font>
    <font>
      <b/>
      <sz val="10"/>
      <color indexed="63"/>
      <name val="Arial CE"/>
      <family val="0"/>
    </font>
    <font>
      <sz val="10"/>
      <color indexed="63"/>
      <name val="Arial CE"/>
      <family val="0"/>
    </font>
    <font>
      <b/>
      <sz val="10"/>
      <color indexed="54"/>
      <name val="Arial CE"/>
      <family val="0"/>
    </font>
    <font>
      <sz val="10"/>
      <color indexed="54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4"/>
      <name val="Arial"/>
      <family val="2"/>
    </font>
    <font>
      <b/>
      <sz val="8"/>
      <color indexed="63"/>
      <name val="Arial"/>
      <family val="2"/>
    </font>
    <font>
      <sz val="9"/>
      <color indexed="54"/>
      <name val="Verdana"/>
      <family val="2"/>
    </font>
    <font>
      <sz val="9"/>
      <color indexed="54"/>
      <name val="Arial CE"/>
      <family val="0"/>
    </font>
    <font>
      <b/>
      <sz val="10"/>
      <color indexed="10"/>
      <name val="Arial"/>
      <family val="2"/>
    </font>
    <font>
      <i/>
      <sz val="9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sz val="10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  <font>
      <sz val="9"/>
      <color theme="6" tint="-0.4999699890613556"/>
      <name val="Verdana"/>
      <family val="2"/>
    </font>
    <font>
      <sz val="9"/>
      <color theme="6" tint="-0.4999699890613556"/>
      <name val="Arial CE"/>
      <family val="0"/>
    </font>
    <font>
      <i/>
      <sz val="9"/>
      <color theme="6" tint="-0.4999699890613556"/>
      <name val="Verdana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9"/>
      <color theme="6" tint="-0.4999699890613556"/>
      <name val="Arial CE"/>
      <family val="0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i/>
      <sz val="9"/>
      <color theme="3"/>
      <name val="Verdana"/>
      <family val="2"/>
    </font>
    <font>
      <b/>
      <sz val="9"/>
      <color theme="6" tint="-0.4999699890613556"/>
      <name val="Verdana"/>
      <family val="2"/>
    </font>
    <font>
      <b/>
      <sz val="10"/>
      <color theme="6" tint="-0.4999699890613556"/>
      <name val="Arial CE"/>
      <family val="0"/>
    </font>
    <font>
      <sz val="10"/>
      <color theme="6" tint="-0.4999699890613556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6" tint="-0.4999699890613556"/>
      <name val="Arial"/>
      <family val="2"/>
    </font>
    <font>
      <sz val="9"/>
      <color theme="3"/>
      <name val="Verdana"/>
      <family val="2"/>
    </font>
    <font>
      <sz val="9"/>
      <color theme="3"/>
      <name val="Arial C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10" xfId="51" applyFont="1" applyFill="1" applyBorder="1" applyAlignment="1">
      <alignment horizont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 wrapText="1"/>
      <protection/>
    </xf>
    <xf numFmtId="0" fontId="4" fillId="0" borderId="12" xfId="51" applyFont="1" applyFill="1" applyBorder="1" applyAlignment="1">
      <alignment horizontal="center" wrapText="1"/>
      <protection/>
    </xf>
    <xf numFmtId="0" fontId="2" fillId="0" borderId="0" xfId="51" applyFill="1" applyAlignment="1">
      <alignment wrapText="1"/>
      <protection/>
    </xf>
    <xf numFmtId="0" fontId="4" fillId="0" borderId="0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9" fillId="0" borderId="0" xfId="51" applyFont="1" applyFill="1" applyAlignment="1">
      <alignment horizontal="left"/>
      <protection/>
    </xf>
    <xf numFmtId="21" fontId="2" fillId="0" borderId="0" xfId="51" applyNumberFormat="1" applyFill="1">
      <alignment/>
      <protection/>
    </xf>
    <xf numFmtId="0" fontId="6" fillId="0" borderId="0" xfId="51" applyFont="1" applyFill="1" applyBorder="1">
      <alignment/>
      <protection/>
    </xf>
    <xf numFmtId="0" fontId="10" fillId="0" borderId="0" xfId="51" applyFont="1" applyFill="1" applyBorder="1" applyAlignment="1">
      <alignment horizontal="left"/>
      <protection/>
    </xf>
    <xf numFmtId="0" fontId="7" fillId="0" borderId="0" xfId="51" applyFont="1" applyFill="1" applyAlignment="1">
      <alignment horizontal="left"/>
      <protection/>
    </xf>
    <xf numFmtId="0" fontId="84" fillId="0" borderId="13" xfId="51" applyFont="1" applyFill="1" applyBorder="1" applyAlignment="1" quotePrefix="1">
      <alignment horizontal="right" wrapText="1"/>
      <protection/>
    </xf>
    <xf numFmtId="0" fontId="84" fillId="0" borderId="14" xfId="51" applyFont="1" applyFill="1" applyBorder="1" applyAlignment="1">
      <alignment horizontal="center" wrapText="1"/>
      <protection/>
    </xf>
    <xf numFmtId="0" fontId="84" fillId="0" borderId="14" xfId="51" applyFont="1" applyFill="1" applyBorder="1" applyAlignment="1">
      <alignment wrapText="1"/>
      <protection/>
    </xf>
    <xf numFmtId="21" fontId="84" fillId="0" borderId="14" xfId="51" applyNumberFormat="1" applyFont="1" applyFill="1" applyBorder="1" applyAlignment="1">
      <alignment horizontal="center" wrapText="1"/>
      <protection/>
    </xf>
    <xf numFmtId="21" fontId="85" fillId="0" borderId="14" xfId="51" applyNumberFormat="1" applyFont="1" applyFill="1" applyBorder="1">
      <alignment/>
      <protection/>
    </xf>
    <xf numFmtId="0" fontId="84" fillId="0" borderId="15" xfId="51" applyFont="1" applyFill="1" applyBorder="1" applyAlignment="1">
      <alignment wrapText="1"/>
      <protection/>
    </xf>
    <xf numFmtId="0" fontId="86" fillId="0" borderId="0" xfId="51" applyFont="1" applyFill="1">
      <alignment/>
      <protection/>
    </xf>
    <xf numFmtId="0" fontId="84" fillId="0" borderId="16" xfId="51" applyFont="1" applyFill="1" applyBorder="1" applyAlignment="1" quotePrefix="1">
      <alignment horizontal="right" wrapText="1"/>
      <protection/>
    </xf>
    <xf numFmtId="0" fontId="84" fillId="0" borderId="17" xfId="51" applyFont="1" applyFill="1" applyBorder="1" applyAlignment="1">
      <alignment horizontal="center" wrapText="1"/>
      <protection/>
    </xf>
    <xf numFmtId="0" fontId="84" fillId="0" borderId="17" xfId="51" applyFont="1" applyFill="1" applyBorder="1" applyAlignment="1">
      <alignment wrapText="1"/>
      <protection/>
    </xf>
    <xf numFmtId="21" fontId="84" fillId="0" borderId="17" xfId="51" applyNumberFormat="1" applyFont="1" applyFill="1" applyBorder="1" applyAlignment="1">
      <alignment horizontal="center" wrapText="1"/>
      <protection/>
    </xf>
    <xf numFmtId="21" fontId="85" fillId="0" borderId="17" xfId="51" applyNumberFormat="1" applyFont="1" applyFill="1" applyBorder="1">
      <alignment/>
      <protection/>
    </xf>
    <xf numFmtId="0" fontId="84" fillId="0" borderId="18" xfId="51" applyFont="1" applyFill="1" applyBorder="1" applyAlignment="1">
      <alignment wrapText="1"/>
      <protection/>
    </xf>
    <xf numFmtId="0" fontId="86" fillId="0" borderId="19" xfId="51" applyFont="1" applyFill="1" applyBorder="1">
      <alignment/>
      <protection/>
    </xf>
    <xf numFmtId="0" fontId="86" fillId="0" borderId="0" xfId="51" applyFont="1" applyFill="1" applyBorder="1">
      <alignment/>
      <protection/>
    </xf>
    <xf numFmtId="0" fontId="84" fillId="0" borderId="20" xfId="51" applyFont="1" applyFill="1" applyBorder="1" applyAlignment="1">
      <alignment horizontal="center" wrapText="1"/>
      <protection/>
    </xf>
    <xf numFmtId="0" fontId="84" fillId="0" borderId="20" xfId="51" applyFont="1" applyFill="1" applyBorder="1" applyAlignment="1">
      <alignment wrapText="1"/>
      <protection/>
    </xf>
    <xf numFmtId="0" fontId="84" fillId="0" borderId="21" xfId="51" applyFont="1" applyFill="1" applyBorder="1" applyAlignment="1">
      <alignment wrapText="1"/>
      <protection/>
    </xf>
    <xf numFmtId="0" fontId="87" fillId="0" borderId="0" xfId="51" applyFont="1" applyFill="1" applyAlignment="1">
      <alignment horizontal="left"/>
      <protection/>
    </xf>
    <xf numFmtId="0" fontId="88" fillId="0" borderId="0" xfId="51" applyFont="1" applyFill="1">
      <alignment/>
      <protection/>
    </xf>
    <xf numFmtId="0" fontId="89" fillId="0" borderId="22" xfId="51" applyFont="1" applyFill="1" applyBorder="1">
      <alignment/>
      <protection/>
    </xf>
    <xf numFmtId="46" fontId="89" fillId="0" borderId="23" xfId="51" applyNumberFormat="1" applyFont="1" applyFill="1" applyBorder="1">
      <alignment/>
      <protection/>
    </xf>
    <xf numFmtId="21" fontId="90" fillId="0" borderId="23" xfId="51" applyNumberFormat="1" applyFont="1" applyFill="1" applyBorder="1">
      <alignment/>
      <protection/>
    </xf>
    <xf numFmtId="21" fontId="89" fillId="0" borderId="24" xfId="51" applyNumberFormat="1" applyFont="1" applyFill="1" applyBorder="1">
      <alignment/>
      <protection/>
    </xf>
    <xf numFmtId="21" fontId="84" fillId="0" borderId="20" xfId="51" applyNumberFormat="1" applyFont="1" applyFill="1" applyBorder="1" applyAlignment="1">
      <alignment horizontal="center" wrapText="1"/>
      <protection/>
    </xf>
    <xf numFmtId="21" fontId="85" fillId="0" borderId="20" xfId="51" applyNumberFormat="1" applyFont="1" applyFill="1" applyBorder="1">
      <alignment/>
      <protection/>
    </xf>
    <xf numFmtId="0" fontId="84" fillId="0" borderId="25" xfId="51" applyFont="1" applyFill="1" applyBorder="1" applyAlignment="1">
      <alignment horizontal="center" wrapText="1"/>
      <protection/>
    </xf>
    <xf numFmtId="0" fontId="84" fillId="0" borderId="25" xfId="51" applyFont="1" applyFill="1" applyBorder="1" applyAlignment="1">
      <alignment wrapText="1"/>
      <protection/>
    </xf>
    <xf numFmtId="0" fontId="91" fillId="0" borderId="0" xfId="51" applyFont="1" applyFill="1" applyAlignment="1">
      <alignment horizontal="left"/>
      <protection/>
    </xf>
    <xf numFmtId="0" fontId="92" fillId="0" borderId="0" xfId="51" applyFont="1" applyFill="1">
      <alignment/>
      <protection/>
    </xf>
    <xf numFmtId="0" fontId="93" fillId="0" borderId="0" xfId="51" applyFont="1" applyFill="1" applyBorder="1" applyAlignment="1">
      <alignment horizontal="left"/>
      <protection/>
    </xf>
    <xf numFmtId="0" fontId="84" fillId="0" borderId="26" xfId="51" applyFont="1" applyFill="1" applyBorder="1" applyAlignment="1">
      <alignment wrapText="1"/>
      <protection/>
    </xf>
    <xf numFmtId="0" fontId="14" fillId="0" borderId="17" xfId="51" applyFont="1" applyFill="1" applyBorder="1" applyAlignment="1">
      <alignment wrapText="1"/>
      <protection/>
    </xf>
    <xf numFmtId="21" fontId="14" fillId="0" borderId="17" xfId="51" applyNumberFormat="1" applyFont="1" applyFill="1" applyBorder="1" applyAlignment="1">
      <alignment horizontal="center" wrapText="1"/>
      <protection/>
    </xf>
    <xf numFmtId="21" fontId="15" fillId="0" borderId="17" xfId="51" applyNumberFormat="1" applyFont="1" applyFill="1" applyBorder="1">
      <alignment/>
      <protection/>
    </xf>
    <xf numFmtId="0" fontId="14" fillId="0" borderId="17" xfId="51" applyFont="1" applyFill="1" applyBorder="1" applyAlignment="1">
      <alignment horizontal="center" wrapText="1"/>
      <protection/>
    </xf>
    <xf numFmtId="0" fontId="94" fillId="0" borderId="13" xfId="51" applyFont="1" applyFill="1" applyBorder="1" applyAlignment="1" quotePrefix="1">
      <alignment horizontal="right" wrapText="1"/>
      <protection/>
    </xf>
    <xf numFmtId="0" fontId="94" fillId="0" borderId="14" xfId="51" applyFont="1" applyFill="1" applyBorder="1" applyAlignment="1">
      <alignment horizontal="center" wrapText="1"/>
      <protection/>
    </xf>
    <xf numFmtId="0" fontId="94" fillId="0" borderId="14" xfId="51" applyFont="1" applyFill="1" applyBorder="1" applyAlignment="1">
      <alignment wrapText="1"/>
      <protection/>
    </xf>
    <xf numFmtId="21" fontId="94" fillId="0" borderId="14" xfId="51" applyNumberFormat="1" applyFont="1" applyFill="1" applyBorder="1" applyAlignment="1">
      <alignment horizontal="center" wrapText="1"/>
      <protection/>
    </xf>
    <xf numFmtId="21" fontId="95" fillId="0" borderId="14" xfId="51" applyNumberFormat="1" applyFont="1" applyFill="1" applyBorder="1">
      <alignment/>
      <protection/>
    </xf>
    <xf numFmtId="0" fontId="94" fillId="0" borderId="15" xfId="51" applyFont="1" applyFill="1" applyBorder="1" applyAlignment="1">
      <alignment wrapText="1"/>
      <protection/>
    </xf>
    <xf numFmtId="0" fontId="94" fillId="0" borderId="17" xfId="51" applyFont="1" applyFill="1" applyBorder="1" applyAlignment="1">
      <alignment wrapText="1"/>
      <protection/>
    </xf>
    <xf numFmtId="21" fontId="94" fillId="0" borderId="17" xfId="51" applyNumberFormat="1" applyFont="1" applyFill="1" applyBorder="1" applyAlignment="1">
      <alignment horizontal="center" wrapText="1"/>
      <protection/>
    </xf>
    <xf numFmtId="21" fontId="95" fillId="0" borderId="17" xfId="51" applyNumberFormat="1" applyFont="1" applyFill="1" applyBorder="1">
      <alignment/>
      <protection/>
    </xf>
    <xf numFmtId="0" fontId="94" fillId="0" borderId="18" xfId="51" applyFont="1" applyFill="1" applyBorder="1" applyAlignment="1">
      <alignment wrapText="1"/>
      <protection/>
    </xf>
    <xf numFmtId="0" fontId="94" fillId="0" borderId="17" xfId="51" applyFont="1" applyFill="1" applyBorder="1" applyAlignment="1">
      <alignment horizontal="center" wrapText="1"/>
      <protection/>
    </xf>
    <xf numFmtId="0" fontId="94" fillId="0" borderId="20" xfId="51" applyFont="1" applyFill="1" applyBorder="1" applyAlignment="1">
      <alignment horizontal="center" wrapText="1"/>
      <protection/>
    </xf>
    <xf numFmtId="0" fontId="94" fillId="0" borderId="20" xfId="51" applyFont="1" applyFill="1" applyBorder="1" applyAlignment="1">
      <alignment wrapText="1"/>
      <protection/>
    </xf>
    <xf numFmtId="21" fontId="94" fillId="0" borderId="20" xfId="51" applyNumberFormat="1" applyFont="1" applyFill="1" applyBorder="1" applyAlignment="1">
      <alignment horizontal="center" wrapText="1"/>
      <protection/>
    </xf>
    <xf numFmtId="21" fontId="95" fillId="0" borderId="20" xfId="51" applyNumberFormat="1" applyFont="1" applyFill="1" applyBorder="1">
      <alignment/>
      <protection/>
    </xf>
    <xf numFmtId="0" fontId="94" fillId="0" borderId="21" xfId="51" applyFont="1" applyFill="1" applyBorder="1" applyAlignment="1">
      <alignment wrapText="1"/>
      <protection/>
    </xf>
    <xf numFmtId="0" fontId="96" fillId="0" borderId="0" xfId="51" applyFont="1" applyFill="1" applyBorder="1" applyAlignment="1">
      <alignment horizontal="left"/>
      <protection/>
    </xf>
    <xf numFmtId="0" fontId="97" fillId="0" borderId="0" xfId="51" applyFont="1" applyFill="1">
      <alignment/>
      <protection/>
    </xf>
    <xf numFmtId="0" fontId="98" fillId="0" borderId="22" xfId="51" applyFont="1" applyFill="1" applyBorder="1">
      <alignment/>
      <protection/>
    </xf>
    <xf numFmtId="46" fontId="98" fillId="0" borderId="23" xfId="51" applyNumberFormat="1" applyFont="1" applyFill="1" applyBorder="1">
      <alignment/>
      <protection/>
    </xf>
    <xf numFmtId="21" fontId="99" fillId="0" borderId="23" xfId="51" applyNumberFormat="1" applyFont="1" applyFill="1" applyBorder="1">
      <alignment/>
      <protection/>
    </xf>
    <xf numFmtId="21" fontId="98" fillId="0" borderId="24" xfId="51" applyNumberFormat="1" applyFont="1" applyFill="1" applyBorder="1">
      <alignment/>
      <protection/>
    </xf>
    <xf numFmtId="0" fontId="100" fillId="0" borderId="22" xfId="51" applyFont="1" applyFill="1" applyBorder="1">
      <alignment/>
      <protection/>
    </xf>
    <xf numFmtId="46" fontId="100" fillId="0" borderId="23" xfId="51" applyNumberFormat="1" applyFont="1" applyFill="1" applyBorder="1">
      <alignment/>
      <protection/>
    </xf>
    <xf numFmtId="21" fontId="101" fillId="0" borderId="23" xfId="51" applyNumberFormat="1" applyFont="1" applyFill="1" applyBorder="1">
      <alignment/>
      <protection/>
    </xf>
    <xf numFmtId="21" fontId="100" fillId="0" borderId="24" xfId="51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0" fontId="102" fillId="0" borderId="10" xfId="51" applyFont="1" applyFill="1" applyBorder="1" applyAlignment="1">
      <alignment horizontal="center" wrapText="1"/>
      <protection/>
    </xf>
    <xf numFmtId="0" fontId="102" fillId="0" borderId="11" xfId="51" applyFont="1" applyFill="1" applyBorder="1" applyAlignment="1">
      <alignment horizontal="center" wrapText="1"/>
      <protection/>
    </xf>
    <xf numFmtId="0" fontId="101" fillId="0" borderId="11" xfId="51" applyFont="1" applyFill="1" applyBorder="1" applyAlignment="1">
      <alignment horizontal="center" wrapText="1"/>
      <protection/>
    </xf>
    <xf numFmtId="0" fontId="102" fillId="0" borderId="12" xfId="51" applyFont="1" applyFill="1" applyBorder="1" applyAlignment="1">
      <alignment horizontal="center" wrapText="1"/>
      <protection/>
    </xf>
    <xf numFmtId="0" fontId="103" fillId="0" borderId="0" xfId="51" applyFont="1" applyFill="1" applyAlignment="1">
      <alignment horizontal="left"/>
      <protection/>
    </xf>
    <xf numFmtId="0" fontId="102" fillId="0" borderId="13" xfId="51" applyFont="1" applyFill="1" applyBorder="1" applyAlignment="1" quotePrefix="1">
      <alignment horizontal="right" wrapText="1"/>
      <protection/>
    </xf>
    <xf numFmtId="0" fontId="102" fillId="0" borderId="14" xfId="51" applyFont="1" applyFill="1" applyBorder="1" applyAlignment="1">
      <alignment horizontal="center" wrapText="1"/>
      <protection/>
    </xf>
    <xf numFmtId="0" fontId="102" fillId="0" borderId="14" xfId="51" applyFont="1" applyFill="1" applyBorder="1" applyAlignment="1">
      <alignment wrapText="1"/>
      <protection/>
    </xf>
    <xf numFmtId="21" fontId="102" fillId="0" borderId="14" xfId="51" applyNumberFormat="1" applyFont="1" applyFill="1" applyBorder="1" applyAlignment="1">
      <alignment horizontal="center" wrapText="1"/>
      <protection/>
    </xf>
    <xf numFmtId="21" fontId="101" fillId="0" borderId="14" xfId="51" applyNumberFormat="1" applyFont="1" applyFill="1" applyBorder="1">
      <alignment/>
      <protection/>
    </xf>
    <xf numFmtId="0" fontId="102" fillId="0" borderId="15" xfId="51" applyFont="1" applyFill="1" applyBorder="1" applyAlignment="1">
      <alignment wrapText="1"/>
      <protection/>
    </xf>
    <xf numFmtId="0" fontId="102" fillId="0" borderId="27" xfId="51" applyFont="1" applyFill="1" applyBorder="1" applyAlignment="1" quotePrefix="1">
      <alignment horizontal="right" wrapText="1"/>
      <protection/>
    </xf>
    <xf numFmtId="0" fontId="102" fillId="0" borderId="25" xfId="51" applyFont="1" applyFill="1" applyBorder="1" applyAlignment="1">
      <alignment horizontal="center" wrapText="1"/>
      <protection/>
    </xf>
    <xf numFmtId="0" fontId="102" fillId="0" borderId="25" xfId="51" applyFont="1" applyFill="1" applyBorder="1" applyAlignment="1">
      <alignment wrapText="1"/>
      <protection/>
    </xf>
    <xf numFmtId="0" fontId="102" fillId="0" borderId="17" xfId="51" applyFont="1" applyFill="1" applyBorder="1" applyAlignment="1">
      <alignment wrapText="1"/>
      <protection/>
    </xf>
    <xf numFmtId="21" fontId="102" fillId="0" borderId="17" xfId="51" applyNumberFormat="1" applyFont="1" applyFill="1" applyBorder="1" applyAlignment="1">
      <alignment horizontal="center" wrapText="1"/>
      <protection/>
    </xf>
    <xf numFmtId="21" fontId="101" fillId="0" borderId="17" xfId="51" applyNumberFormat="1" applyFont="1" applyFill="1" applyBorder="1">
      <alignment/>
      <protection/>
    </xf>
    <xf numFmtId="0" fontId="102" fillId="0" borderId="18" xfId="51" applyFont="1" applyFill="1" applyBorder="1" applyAlignment="1">
      <alignment wrapText="1"/>
      <protection/>
    </xf>
    <xf numFmtId="0" fontId="102" fillId="0" borderId="20" xfId="51" applyFont="1" applyFill="1" applyBorder="1" applyAlignment="1">
      <alignment horizontal="center" wrapText="1"/>
      <protection/>
    </xf>
    <xf numFmtId="0" fontId="102" fillId="0" borderId="20" xfId="51" applyFont="1" applyFill="1" applyBorder="1" applyAlignment="1">
      <alignment wrapText="1"/>
      <protection/>
    </xf>
    <xf numFmtId="21" fontId="102" fillId="0" borderId="20" xfId="51" applyNumberFormat="1" applyFont="1" applyFill="1" applyBorder="1" applyAlignment="1">
      <alignment horizontal="center" wrapText="1"/>
      <protection/>
    </xf>
    <xf numFmtId="21" fontId="101" fillId="0" borderId="20" xfId="51" applyNumberFormat="1" applyFont="1" applyFill="1" applyBorder="1">
      <alignment/>
      <protection/>
    </xf>
    <xf numFmtId="0" fontId="102" fillId="0" borderId="21" xfId="51" applyFont="1" applyFill="1" applyBorder="1" applyAlignment="1">
      <alignment wrapText="1"/>
      <protection/>
    </xf>
    <xf numFmtId="0" fontId="104" fillId="0" borderId="0" xfId="51" applyFont="1" applyFill="1" applyBorder="1" applyAlignment="1">
      <alignment horizontal="left"/>
      <protection/>
    </xf>
    <xf numFmtId="0" fontId="100" fillId="0" borderId="0" xfId="51" applyFont="1" applyFill="1">
      <alignment/>
      <protection/>
    </xf>
    <xf numFmtId="0" fontId="102" fillId="0" borderId="22" xfId="51" applyFont="1" applyFill="1" applyBorder="1" applyAlignment="1" quotePrefix="1">
      <alignment horizontal="right" wrapText="1"/>
      <protection/>
    </xf>
    <xf numFmtId="0" fontId="14" fillId="0" borderId="16" xfId="51" applyFont="1" applyFill="1" applyBorder="1" applyAlignment="1" quotePrefix="1">
      <alignment horizontal="right" wrapText="1"/>
      <protection/>
    </xf>
    <xf numFmtId="0" fontId="105" fillId="0" borderId="10" xfId="51" applyFont="1" applyFill="1" applyBorder="1" applyAlignment="1">
      <alignment horizontal="center" wrapText="1"/>
      <protection/>
    </xf>
    <xf numFmtId="0" fontId="105" fillId="0" borderId="11" xfId="51" applyFont="1" applyFill="1" applyBorder="1" applyAlignment="1">
      <alignment horizontal="center" wrapText="1"/>
      <protection/>
    </xf>
    <xf numFmtId="0" fontId="99" fillId="0" borderId="11" xfId="51" applyFont="1" applyFill="1" applyBorder="1" applyAlignment="1">
      <alignment horizontal="center" wrapText="1"/>
      <protection/>
    </xf>
    <xf numFmtId="0" fontId="105" fillId="0" borderId="12" xfId="51" applyFont="1" applyFill="1" applyBorder="1" applyAlignment="1">
      <alignment horizontal="center" wrapText="1"/>
      <protection/>
    </xf>
    <xf numFmtId="0" fontId="94" fillId="0" borderId="16" xfId="51" applyFont="1" applyFill="1" applyBorder="1" applyAlignment="1" quotePrefix="1">
      <alignment horizontal="right" wrapText="1"/>
      <protection/>
    </xf>
    <xf numFmtId="0" fontId="94" fillId="0" borderId="28" xfId="51" applyFont="1" applyFill="1" applyBorder="1" applyAlignment="1" quotePrefix="1">
      <alignment horizontal="right" wrapText="1"/>
      <protection/>
    </xf>
    <xf numFmtId="0" fontId="106" fillId="0" borderId="0" xfId="51" applyFont="1" applyFill="1" applyAlignment="1">
      <alignment horizontal="left"/>
      <protection/>
    </xf>
    <xf numFmtId="0" fontId="107" fillId="0" borderId="0" xfId="51" applyFont="1" applyFill="1" applyAlignment="1">
      <alignment horizontal="left"/>
      <protection/>
    </xf>
    <xf numFmtId="21" fontId="97" fillId="0" borderId="0" xfId="51" applyNumberFormat="1" applyFont="1" applyFill="1">
      <alignment/>
      <protection/>
    </xf>
    <xf numFmtId="0" fontId="108" fillId="0" borderId="0" xfId="51" applyFont="1" applyFill="1" applyAlignment="1">
      <alignment horizontal="left"/>
      <protection/>
    </xf>
    <xf numFmtId="21" fontId="109" fillId="0" borderId="0" xfId="51" applyNumberFormat="1" applyFont="1" applyFill="1">
      <alignment/>
      <protection/>
    </xf>
    <xf numFmtId="0" fontId="110" fillId="0" borderId="27" xfId="51" applyFont="1" applyFill="1" applyBorder="1" applyAlignment="1" quotePrefix="1">
      <alignment horizontal="right" wrapText="1"/>
      <protection/>
    </xf>
    <xf numFmtId="0" fontId="110" fillId="0" borderId="25" xfId="51" applyFont="1" applyFill="1" applyBorder="1" applyAlignment="1">
      <alignment horizontal="center" wrapText="1"/>
      <protection/>
    </xf>
    <xf numFmtId="0" fontId="110" fillId="0" borderId="25" xfId="51" applyFont="1" applyFill="1" applyBorder="1" applyAlignment="1">
      <alignment wrapText="1"/>
      <protection/>
    </xf>
    <xf numFmtId="0" fontId="110" fillId="0" borderId="17" xfId="51" applyFont="1" applyFill="1" applyBorder="1" applyAlignment="1">
      <alignment wrapText="1"/>
      <protection/>
    </xf>
    <xf numFmtId="21" fontId="110" fillId="0" borderId="17" xfId="51" applyNumberFormat="1" applyFont="1" applyFill="1" applyBorder="1" applyAlignment="1">
      <alignment horizontal="center" wrapText="1"/>
      <protection/>
    </xf>
    <xf numFmtId="21" fontId="111" fillId="0" borderId="17" xfId="51" applyNumberFormat="1" applyFont="1" applyFill="1" applyBorder="1">
      <alignment/>
      <protection/>
    </xf>
    <xf numFmtId="0" fontId="110" fillId="0" borderId="18" xfId="51" applyFont="1" applyFill="1" applyBorder="1" applyAlignment="1">
      <alignment wrapText="1"/>
      <protection/>
    </xf>
    <xf numFmtId="0" fontId="110" fillId="0" borderId="17" xfId="51" applyFont="1" applyFill="1" applyBorder="1" applyAlignment="1">
      <alignment horizontal="center" wrapText="1"/>
      <protection/>
    </xf>
    <xf numFmtId="0" fontId="14" fillId="0" borderId="26" xfId="51" applyFont="1" applyFill="1" applyBorder="1" applyAlignment="1">
      <alignment wrapText="1"/>
      <protection/>
    </xf>
    <xf numFmtId="0" fontId="110" fillId="0" borderId="16" xfId="51" applyFont="1" applyFill="1" applyBorder="1" applyAlignment="1" quotePrefix="1">
      <alignment horizontal="right" wrapText="1"/>
      <protection/>
    </xf>
    <xf numFmtId="0" fontId="112" fillId="0" borderId="0" xfId="51" applyFont="1" applyFill="1">
      <alignment/>
      <protection/>
    </xf>
    <xf numFmtId="0" fontId="110" fillId="0" borderId="26" xfId="51" applyFont="1" applyFill="1" applyBorder="1" applyAlignment="1">
      <alignment wrapText="1"/>
      <protection/>
    </xf>
    <xf numFmtId="0" fontId="112" fillId="0" borderId="0" xfId="51" applyFont="1" applyFill="1" applyBorder="1">
      <alignment/>
      <protection/>
    </xf>
    <xf numFmtId="0" fontId="112" fillId="0" borderId="0" xfId="51" applyFont="1" applyFill="1" applyAlignment="1">
      <alignment horizontal="left"/>
      <protection/>
    </xf>
    <xf numFmtId="0" fontId="2" fillId="0" borderId="0" xfId="52">
      <alignment/>
      <protection/>
    </xf>
    <xf numFmtId="0" fontId="3" fillId="0" borderId="0" xfId="52" applyFont="1" applyFill="1">
      <alignment/>
      <protection/>
    </xf>
    <xf numFmtId="0" fontId="2" fillId="0" borderId="0" xfId="52" applyFill="1">
      <alignment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21" fontId="2" fillId="0" borderId="0" xfId="52" applyNumberFormat="1" applyFill="1">
      <alignment/>
      <protection/>
    </xf>
    <xf numFmtId="0" fontId="10" fillId="0" borderId="0" xfId="52" applyFont="1" applyFill="1" applyBorder="1" applyAlignment="1">
      <alignment horizontal="left"/>
      <protection/>
    </xf>
    <xf numFmtId="0" fontId="7" fillId="0" borderId="0" xfId="52" applyFont="1" applyFill="1" applyAlignment="1">
      <alignment horizontal="left"/>
      <protection/>
    </xf>
    <xf numFmtId="0" fontId="84" fillId="0" borderId="13" xfId="52" applyFont="1" applyFill="1" applyBorder="1" applyAlignment="1" quotePrefix="1">
      <alignment horizontal="right" wrapText="1"/>
      <protection/>
    </xf>
    <xf numFmtId="0" fontId="84" fillId="0" borderId="14" xfId="52" applyFont="1" applyFill="1" applyBorder="1" applyAlignment="1">
      <alignment horizontal="center" wrapText="1"/>
      <protection/>
    </xf>
    <xf numFmtId="0" fontId="84" fillId="0" borderId="14" xfId="52" applyFont="1" applyFill="1" applyBorder="1" applyAlignment="1">
      <alignment wrapText="1"/>
      <protection/>
    </xf>
    <xf numFmtId="21" fontId="84" fillId="0" borderId="14" xfId="52" applyNumberFormat="1" applyFont="1" applyFill="1" applyBorder="1" applyAlignment="1">
      <alignment horizontal="center" wrapText="1"/>
      <protection/>
    </xf>
    <xf numFmtId="21" fontId="85" fillId="0" borderId="14" xfId="52" applyNumberFormat="1" applyFont="1" applyFill="1" applyBorder="1">
      <alignment/>
      <protection/>
    </xf>
    <xf numFmtId="0" fontId="84" fillId="0" borderId="15" xfId="52" applyFont="1" applyFill="1" applyBorder="1" applyAlignment="1">
      <alignment wrapText="1"/>
      <protection/>
    </xf>
    <xf numFmtId="0" fontId="84" fillId="0" borderId="16" xfId="52" applyFont="1" applyFill="1" applyBorder="1" applyAlignment="1" quotePrefix="1">
      <alignment horizontal="right" wrapText="1"/>
      <protection/>
    </xf>
    <xf numFmtId="0" fontId="84" fillId="0" borderId="17" xfId="52" applyFont="1" applyFill="1" applyBorder="1" applyAlignment="1">
      <alignment horizontal="center" wrapText="1"/>
      <protection/>
    </xf>
    <xf numFmtId="0" fontId="84" fillId="0" borderId="17" xfId="52" applyFont="1" applyFill="1" applyBorder="1" applyAlignment="1">
      <alignment wrapText="1"/>
      <protection/>
    </xf>
    <xf numFmtId="21" fontId="84" fillId="0" borderId="17" xfId="52" applyNumberFormat="1" applyFont="1" applyFill="1" applyBorder="1" applyAlignment="1">
      <alignment horizontal="center" wrapText="1"/>
      <protection/>
    </xf>
    <xf numFmtId="21" fontId="85" fillId="0" borderId="17" xfId="52" applyNumberFormat="1" applyFont="1" applyFill="1" applyBorder="1">
      <alignment/>
      <protection/>
    </xf>
    <xf numFmtId="0" fontId="84" fillId="0" borderId="18" xfId="52" applyFont="1" applyFill="1" applyBorder="1" applyAlignment="1">
      <alignment wrapText="1"/>
      <protection/>
    </xf>
    <xf numFmtId="0" fontId="89" fillId="0" borderId="22" xfId="52" applyFont="1" applyFill="1" applyBorder="1">
      <alignment/>
      <protection/>
    </xf>
    <xf numFmtId="46" fontId="89" fillId="0" borderId="23" xfId="52" applyNumberFormat="1" applyFont="1" applyFill="1" applyBorder="1">
      <alignment/>
      <protection/>
    </xf>
    <xf numFmtId="21" fontId="90" fillId="0" borderId="23" xfId="52" applyNumberFormat="1" applyFont="1" applyFill="1" applyBorder="1">
      <alignment/>
      <protection/>
    </xf>
    <xf numFmtId="0" fontId="84" fillId="0" borderId="25" xfId="52" applyFont="1" applyFill="1" applyBorder="1" applyAlignment="1">
      <alignment horizontal="center" wrapText="1"/>
      <protection/>
    </xf>
    <xf numFmtId="0" fontId="84" fillId="0" borderId="25" xfId="52" applyFont="1" applyFill="1" applyBorder="1" applyAlignment="1">
      <alignment wrapText="1"/>
      <protection/>
    </xf>
    <xf numFmtId="0" fontId="93" fillId="0" borderId="0" xfId="52" applyFont="1" applyFill="1" applyBorder="1" applyAlignment="1">
      <alignment horizontal="left"/>
      <protection/>
    </xf>
    <xf numFmtId="0" fontId="84" fillId="0" borderId="26" xfId="52" applyFont="1" applyFill="1" applyBorder="1" applyAlignment="1">
      <alignment wrapText="1"/>
      <protection/>
    </xf>
    <xf numFmtId="0" fontId="14" fillId="0" borderId="17" xfId="52" applyFont="1" applyFill="1" applyBorder="1" applyAlignment="1">
      <alignment wrapText="1"/>
      <protection/>
    </xf>
    <xf numFmtId="21" fontId="14" fillId="0" borderId="17" xfId="52" applyNumberFormat="1" applyFont="1" applyFill="1" applyBorder="1" applyAlignment="1">
      <alignment horizontal="center" wrapText="1"/>
      <protection/>
    </xf>
    <xf numFmtId="21" fontId="15" fillId="0" borderId="17" xfId="52" applyNumberFormat="1" applyFont="1" applyFill="1" applyBorder="1">
      <alignment/>
      <protection/>
    </xf>
    <xf numFmtId="0" fontId="14" fillId="0" borderId="17" xfId="52" applyFont="1" applyFill="1" applyBorder="1" applyAlignment="1">
      <alignment horizontal="center" wrapText="1"/>
      <protection/>
    </xf>
    <xf numFmtId="0" fontId="94" fillId="0" borderId="13" xfId="52" applyFont="1" applyFill="1" applyBorder="1" applyAlignment="1" quotePrefix="1">
      <alignment horizontal="right" wrapText="1"/>
      <protection/>
    </xf>
    <xf numFmtId="0" fontId="94" fillId="0" borderId="14" xfId="52" applyFont="1" applyFill="1" applyBorder="1" applyAlignment="1">
      <alignment horizontal="center" wrapText="1"/>
      <protection/>
    </xf>
    <xf numFmtId="0" fontId="94" fillId="0" borderId="14" xfId="52" applyFont="1" applyFill="1" applyBorder="1" applyAlignment="1">
      <alignment wrapText="1"/>
      <protection/>
    </xf>
    <xf numFmtId="21" fontId="94" fillId="0" borderId="14" xfId="52" applyNumberFormat="1" applyFont="1" applyFill="1" applyBorder="1" applyAlignment="1">
      <alignment horizontal="center" wrapText="1"/>
      <protection/>
    </xf>
    <xf numFmtId="21" fontId="95" fillId="0" borderId="14" xfId="52" applyNumberFormat="1" applyFont="1" applyFill="1" applyBorder="1">
      <alignment/>
      <protection/>
    </xf>
    <xf numFmtId="0" fontId="94" fillId="0" borderId="15" xfId="52" applyFont="1" applyFill="1" applyBorder="1" applyAlignment="1">
      <alignment wrapText="1"/>
      <protection/>
    </xf>
    <xf numFmtId="0" fontId="94" fillId="0" borderId="17" xfId="52" applyFont="1" applyFill="1" applyBorder="1" applyAlignment="1">
      <alignment wrapText="1"/>
      <protection/>
    </xf>
    <xf numFmtId="21" fontId="94" fillId="0" borderId="17" xfId="52" applyNumberFormat="1" applyFont="1" applyFill="1" applyBorder="1" applyAlignment="1">
      <alignment horizontal="center" wrapText="1"/>
      <protection/>
    </xf>
    <xf numFmtId="21" fontId="95" fillId="0" borderId="17" xfId="52" applyNumberFormat="1" applyFont="1" applyFill="1" applyBorder="1">
      <alignment/>
      <protection/>
    </xf>
    <xf numFmtId="0" fontId="94" fillId="0" borderId="18" xfId="52" applyFont="1" applyFill="1" applyBorder="1" applyAlignment="1">
      <alignment wrapText="1"/>
      <protection/>
    </xf>
    <xf numFmtId="0" fontId="94" fillId="0" borderId="17" xfId="52" applyFont="1" applyFill="1" applyBorder="1" applyAlignment="1">
      <alignment horizontal="center" wrapText="1"/>
      <protection/>
    </xf>
    <xf numFmtId="0" fontId="94" fillId="0" borderId="20" xfId="52" applyFont="1" applyFill="1" applyBorder="1" applyAlignment="1">
      <alignment horizontal="center" wrapText="1"/>
      <protection/>
    </xf>
    <xf numFmtId="0" fontId="94" fillId="0" borderId="20" xfId="52" applyFont="1" applyFill="1" applyBorder="1" applyAlignment="1">
      <alignment wrapText="1"/>
      <protection/>
    </xf>
    <xf numFmtId="0" fontId="96" fillId="0" borderId="0" xfId="52" applyFont="1" applyFill="1" applyBorder="1" applyAlignment="1">
      <alignment horizontal="left"/>
      <protection/>
    </xf>
    <xf numFmtId="0" fontId="97" fillId="0" borderId="0" xfId="52" applyFont="1" applyFill="1">
      <alignment/>
      <protection/>
    </xf>
    <xf numFmtId="0" fontId="98" fillId="0" borderId="22" xfId="52" applyFont="1" applyFill="1" applyBorder="1">
      <alignment/>
      <protection/>
    </xf>
    <xf numFmtId="46" fontId="98" fillId="0" borderId="23" xfId="52" applyNumberFormat="1" applyFont="1" applyFill="1" applyBorder="1">
      <alignment/>
      <protection/>
    </xf>
    <xf numFmtId="21" fontId="99" fillId="0" borderId="23" xfId="52" applyNumberFormat="1" applyFont="1" applyFill="1" applyBorder="1">
      <alignment/>
      <protection/>
    </xf>
    <xf numFmtId="0" fontId="100" fillId="0" borderId="22" xfId="52" applyFont="1" applyFill="1" applyBorder="1">
      <alignment/>
      <protection/>
    </xf>
    <xf numFmtId="46" fontId="100" fillId="0" borderId="23" xfId="52" applyNumberFormat="1" applyFont="1" applyFill="1" applyBorder="1">
      <alignment/>
      <protection/>
    </xf>
    <xf numFmtId="21" fontId="101" fillId="0" borderId="23" xfId="52" applyNumberFormat="1" applyFont="1" applyFill="1" applyBorder="1">
      <alignment/>
      <protection/>
    </xf>
    <xf numFmtId="0" fontId="102" fillId="0" borderId="10" xfId="52" applyFont="1" applyFill="1" applyBorder="1" applyAlignment="1">
      <alignment horizontal="center" wrapText="1"/>
      <protection/>
    </xf>
    <xf numFmtId="0" fontId="102" fillId="0" borderId="11" xfId="52" applyFont="1" applyFill="1" applyBorder="1" applyAlignment="1">
      <alignment horizontal="center" wrapText="1"/>
      <protection/>
    </xf>
    <xf numFmtId="0" fontId="101" fillId="0" borderId="11" xfId="52" applyFont="1" applyFill="1" applyBorder="1" applyAlignment="1">
      <alignment horizontal="center" wrapText="1"/>
      <protection/>
    </xf>
    <xf numFmtId="0" fontId="102" fillId="0" borderId="12" xfId="52" applyFont="1" applyFill="1" applyBorder="1" applyAlignment="1">
      <alignment horizontal="center" wrapText="1"/>
      <protection/>
    </xf>
    <xf numFmtId="0" fontId="103" fillId="0" borderId="0" xfId="52" applyFont="1" applyFill="1" applyAlignment="1">
      <alignment horizontal="left"/>
      <protection/>
    </xf>
    <xf numFmtId="0" fontId="104" fillId="0" borderId="0" xfId="52" applyFont="1" applyFill="1" applyBorder="1" applyAlignment="1">
      <alignment horizontal="left"/>
      <protection/>
    </xf>
    <xf numFmtId="0" fontId="100" fillId="0" borderId="0" xfId="52" applyFont="1" applyFill="1">
      <alignment/>
      <protection/>
    </xf>
    <xf numFmtId="0" fontId="105" fillId="0" borderId="10" xfId="52" applyFont="1" applyFill="1" applyBorder="1" applyAlignment="1">
      <alignment horizontal="center" wrapText="1"/>
      <protection/>
    </xf>
    <xf numFmtId="0" fontId="105" fillId="0" borderId="11" xfId="52" applyFont="1" applyFill="1" applyBorder="1" applyAlignment="1">
      <alignment horizontal="center" wrapText="1"/>
      <protection/>
    </xf>
    <xf numFmtId="0" fontId="99" fillId="0" borderId="11" xfId="52" applyFont="1" applyFill="1" applyBorder="1" applyAlignment="1">
      <alignment horizontal="center" wrapText="1"/>
      <protection/>
    </xf>
    <xf numFmtId="0" fontId="105" fillId="0" borderId="12" xfId="52" applyFont="1" applyFill="1" applyBorder="1" applyAlignment="1">
      <alignment horizontal="center" wrapText="1"/>
      <protection/>
    </xf>
    <xf numFmtId="0" fontId="94" fillId="0" borderId="16" xfId="52" applyFont="1" applyFill="1" applyBorder="1" applyAlignment="1" quotePrefix="1">
      <alignment horizontal="right" wrapText="1"/>
      <protection/>
    </xf>
    <xf numFmtId="0" fontId="106" fillId="0" borderId="0" xfId="52" applyFont="1" applyFill="1" applyAlignment="1">
      <alignment horizontal="left"/>
      <protection/>
    </xf>
    <xf numFmtId="0" fontId="107" fillId="0" borderId="0" xfId="52" applyFont="1" applyFill="1" applyAlignment="1">
      <alignment horizontal="left"/>
      <protection/>
    </xf>
    <xf numFmtId="21" fontId="97" fillId="0" borderId="0" xfId="52" applyNumberFormat="1" applyFont="1" applyFill="1">
      <alignment/>
      <protection/>
    </xf>
    <xf numFmtId="0" fontId="108" fillId="0" borderId="0" xfId="52" applyFont="1" applyFill="1" applyAlignment="1">
      <alignment horizontal="left"/>
      <protection/>
    </xf>
    <xf numFmtId="21" fontId="109" fillId="0" borderId="0" xfId="52" applyNumberFormat="1" applyFont="1" applyFill="1">
      <alignment/>
      <protection/>
    </xf>
    <xf numFmtId="0" fontId="110" fillId="0" borderId="17" xfId="52" applyFont="1" applyFill="1" applyBorder="1" applyAlignment="1">
      <alignment wrapText="1"/>
      <protection/>
    </xf>
    <xf numFmtId="21" fontId="110" fillId="0" borderId="17" xfId="52" applyNumberFormat="1" applyFont="1" applyFill="1" applyBorder="1" applyAlignment="1">
      <alignment horizontal="center" wrapText="1"/>
      <protection/>
    </xf>
    <xf numFmtId="21" fontId="111" fillId="0" borderId="17" xfId="52" applyNumberFormat="1" applyFont="1" applyFill="1" applyBorder="1">
      <alignment/>
      <protection/>
    </xf>
    <xf numFmtId="0" fontId="110" fillId="0" borderId="18" xfId="52" applyFont="1" applyFill="1" applyBorder="1" applyAlignment="1">
      <alignment wrapText="1"/>
      <protection/>
    </xf>
    <xf numFmtId="0" fontId="110" fillId="0" borderId="17" xfId="52" applyFont="1" applyFill="1" applyBorder="1" applyAlignment="1">
      <alignment horizontal="center" wrapText="1"/>
      <protection/>
    </xf>
    <xf numFmtId="0" fontId="14" fillId="0" borderId="26" xfId="52" applyFont="1" applyFill="1" applyBorder="1" applyAlignment="1">
      <alignment wrapText="1"/>
      <protection/>
    </xf>
    <xf numFmtId="0" fontId="110" fillId="0" borderId="16" xfId="52" applyFont="1" applyFill="1" applyBorder="1" applyAlignment="1" quotePrefix="1">
      <alignment horizontal="right" wrapText="1"/>
      <protection/>
    </xf>
    <xf numFmtId="0" fontId="110" fillId="0" borderId="26" xfId="52" applyFont="1" applyFill="1" applyBorder="1" applyAlignment="1">
      <alignment wrapText="1"/>
      <protection/>
    </xf>
    <xf numFmtId="21" fontId="113" fillId="0" borderId="24" xfId="52" applyNumberFormat="1" applyFont="1" applyFill="1" applyBorder="1">
      <alignment/>
      <protection/>
    </xf>
    <xf numFmtId="21" fontId="114" fillId="0" borderId="24" xfId="52" applyNumberFormat="1" applyFont="1" applyFill="1" applyBorder="1">
      <alignment/>
      <protection/>
    </xf>
    <xf numFmtId="21" fontId="115" fillId="0" borderId="24" xfId="52" applyNumberFormat="1" applyFont="1" applyFill="1" applyBorder="1">
      <alignment/>
      <protection/>
    </xf>
    <xf numFmtId="0" fontId="94" fillId="0" borderId="22" xfId="52" applyFont="1" applyFill="1" applyBorder="1" applyAlignment="1" quotePrefix="1">
      <alignment horizontal="right" wrapText="1"/>
      <protection/>
    </xf>
    <xf numFmtId="0" fontId="94" fillId="0" borderId="23" xfId="52" applyFont="1" applyFill="1" applyBorder="1" applyAlignment="1">
      <alignment wrapText="1"/>
      <protection/>
    </xf>
    <xf numFmtId="21" fontId="94" fillId="0" borderId="23" xfId="52" applyNumberFormat="1" applyFont="1" applyFill="1" applyBorder="1" applyAlignment="1">
      <alignment horizontal="center" wrapText="1"/>
      <protection/>
    </xf>
    <xf numFmtId="21" fontId="95" fillId="0" borderId="23" xfId="52" applyNumberFormat="1" applyFont="1" applyFill="1" applyBorder="1">
      <alignment/>
      <protection/>
    </xf>
    <xf numFmtId="0" fontId="94" fillId="0" borderId="24" xfId="52" applyFont="1" applyFill="1" applyBorder="1" applyAlignment="1">
      <alignment wrapText="1"/>
      <protection/>
    </xf>
    <xf numFmtId="0" fontId="116" fillId="0" borderId="13" xfId="52" applyFont="1" applyFill="1" applyBorder="1" applyAlignment="1" quotePrefix="1">
      <alignment horizontal="right" wrapText="1"/>
      <protection/>
    </xf>
    <xf numFmtId="0" fontId="116" fillId="0" borderId="14" xfId="52" applyFont="1" applyFill="1" applyBorder="1" applyAlignment="1">
      <alignment horizontal="center" wrapText="1"/>
      <protection/>
    </xf>
    <xf numFmtId="0" fontId="116" fillId="0" borderId="14" xfId="52" applyFont="1" applyFill="1" applyBorder="1" applyAlignment="1">
      <alignment wrapText="1"/>
      <protection/>
    </xf>
    <xf numFmtId="21" fontId="116" fillId="0" borderId="14" xfId="52" applyNumberFormat="1" applyFont="1" applyFill="1" applyBorder="1" applyAlignment="1">
      <alignment horizontal="center" wrapText="1"/>
      <protection/>
    </xf>
    <xf numFmtId="21" fontId="117" fillId="0" borderId="14" xfId="52" applyNumberFormat="1" applyFont="1" applyFill="1" applyBorder="1">
      <alignment/>
      <protection/>
    </xf>
    <xf numFmtId="0" fontId="116" fillId="0" borderId="15" xfId="52" applyFont="1" applyFill="1" applyBorder="1" applyAlignment="1">
      <alignment wrapText="1"/>
      <protection/>
    </xf>
    <xf numFmtId="0" fontId="116" fillId="0" borderId="16" xfId="52" applyFont="1" applyFill="1" applyBorder="1" applyAlignment="1" quotePrefix="1">
      <alignment horizontal="right" wrapText="1"/>
      <protection/>
    </xf>
    <xf numFmtId="0" fontId="116" fillId="0" borderId="17" xfId="52" applyFont="1" applyFill="1" applyBorder="1" applyAlignment="1">
      <alignment horizontal="center" wrapText="1"/>
      <protection/>
    </xf>
    <xf numFmtId="0" fontId="116" fillId="0" borderId="17" xfId="52" applyFont="1" applyFill="1" applyBorder="1" applyAlignment="1">
      <alignment wrapText="1"/>
      <protection/>
    </xf>
    <xf numFmtId="21" fontId="116" fillId="0" borderId="17" xfId="52" applyNumberFormat="1" applyFont="1" applyFill="1" applyBorder="1" applyAlignment="1">
      <alignment horizontal="center" wrapText="1"/>
      <protection/>
    </xf>
    <xf numFmtId="21" fontId="117" fillId="0" borderId="17" xfId="52" applyNumberFormat="1" applyFont="1" applyFill="1" applyBorder="1">
      <alignment/>
      <protection/>
    </xf>
    <xf numFmtId="0" fontId="116" fillId="0" borderId="18" xfId="52" applyFont="1" applyFill="1" applyBorder="1" applyAlignment="1">
      <alignment wrapText="1"/>
      <protection/>
    </xf>
    <xf numFmtId="0" fontId="110" fillId="0" borderId="28" xfId="52" applyFont="1" applyFill="1" applyBorder="1" applyAlignment="1" quotePrefix="1">
      <alignment horizontal="right" wrapText="1"/>
      <protection/>
    </xf>
    <xf numFmtId="0" fontId="118" fillId="0" borderId="20" xfId="52" applyFont="1" applyFill="1" applyBorder="1">
      <alignment/>
      <protection/>
    </xf>
    <xf numFmtId="0" fontId="118" fillId="0" borderId="20" xfId="52" applyFont="1" applyFill="1" applyBorder="1" applyAlignment="1">
      <alignment horizontal="center"/>
      <protection/>
    </xf>
    <xf numFmtId="21" fontId="110" fillId="0" borderId="20" xfId="52" applyNumberFormat="1" applyFont="1" applyFill="1" applyBorder="1" applyAlignment="1">
      <alignment horizontal="center" wrapText="1"/>
      <protection/>
    </xf>
    <xf numFmtId="21" fontId="111" fillId="0" borderId="20" xfId="52" applyNumberFormat="1" applyFont="1" applyFill="1" applyBorder="1">
      <alignment/>
      <protection/>
    </xf>
    <xf numFmtId="0" fontId="118" fillId="0" borderId="21" xfId="52" applyFont="1" applyFill="1" applyBorder="1">
      <alignment/>
      <protection/>
    </xf>
    <xf numFmtId="0" fontId="84" fillId="0" borderId="18" xfId="52" applyFont="1" applyFill="1" applyBorder="1" applyAlignment="1">
      <alignment horizontal="right" wrapText="1"/>
      <protection/>
    </xf>
    <xf numFmtId="0" fontId="110" fillId="0" borderId="20" xfId="52" applyFont="1" applyFill="1" applyBorder="1" applyAlignment="1">
      <alignment horizontal="center" wrapText="1"/>
      <protection/>
    </xf>
    <xf numFmtId="0" fontId="110" fillId="0" borderId="20" xfId="52" applyFont="1" applyFill="1" applyBorder="1" applyAlignment="1">
      <alignment wrapText="1"/>
      <protection/>
    </xf>
    <xf numFmtId="0" fontId="110" fillId="0" borderId="21" xfId="52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4" fillId="0" borderId="13" xfId="0" applyFont="1" applyFill="1" applyBorder="1" applyAlignment="1" quotePrefix="1">
      <alignment horizontal="right" wrapText="1"/>
    </xf>
    <xf numFmtId="0" fontId="84" fillId="0" borderId="14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wrapText="1"/>
    </xf>
    <xf numFmtId="21" fontId="84" fillId="0" borderId="14" xfId="0" applyNumberFormat="1" applyFont="1" applyFill="1" applyBorder="1" applyAlignment="1">
      <alignment horizontal="center" wrapText="1"/>
    </xf>
    <xf numFmtId="21" fontId="85" fillId="0" borderId="14" xfId="0" applyNumberFormat="1" applyFont="1" applyFill="1" applyBorder="1" applyAlignment="1">
      <alignment/>
    </xf>
    <xf numFmtId="0" fontId="84" fillId="0" borderId="15" xfId="0" applyFont="1" applyFill="1" applyBorder="1" applyAlignment="1">
      <alignment wrapText="1"/>
    </xf>
    <xf numFmtId="0" fontId="84" fillId="0" borderId="27" xfId="0" applyFont="1" applyFill="1" applyBorder="1" applyAlignment="1" quotePrefix="1">
      <alignment horizontal="right" wrapText="1"/>
    </xf>
    <xf numFmtId="0" fontId="84" fillId="0" borderId="25" xfId="0" applyFont="1" applyFill="1" applyBorder="1" applyAlignment="1">
      <alignment horizontal="center" wrapText="1"/>
    </xf>
    <xf numFmtId="0" fontId="84" fillId="0" borderId="25" xfId="0" applyFont="1" applyFill="1" applyBorder="1" applyAlignment="1">
      <alignment wrapText="1"/>
    </xf>
    <xf numFmtId="21" fontId="84" fillId="0" borderId="25" xfId="0" applyNumberFormat="1" applyFont="1" applyFill="1" applyBorder="1" applyAlignment="1">
      <alignment horizontal="center" wrapText="1"/>
    </xf>
    <xf numFmtId="21" fontId="85" fillId="0" borderId="17" xfId="0" applyNumberFormat="1" applyFont="1" applyFill="1" applyBorder="1" applyAlignment="1">
      <alignment/>
    </xf>
    <xf numFmtId="0" fontId="84" fillId="0" borderId="29" xfId="0" applyFont="1" applyFill="1" applyBorder="1" applyAlignment="1">
      <alignment wrapText="1"/>
    </xf>
    <xf numFmtId="0" fontId="84" fillId="0" borderId="17" xfId="0" applyFont="1" applyFill="1" applyBorder="1" applyAlignment="1">
      <alignment horizontal="center" wrapText="1"/>
    </xf>
    <xf numFmtId="0" fontId="84" fillId="0" borderId="17" xfId="0" applyFont="1" applyFill="1" applyBorder="1" applyAlignment="1">
      <alignment wrapText="1"/>
    </xf>
    <xf numFmtId="21" fontId="84" fillId="0" borderId="17" xfId="0" applyNumberFormat="1" applyFont="1" applyFill="1" applyBorder="1" applyAlignment="1">
      <alignment horizontal="center" wrapText="1"/>
    </xf>
    <xf numFmtId="0" fontId="84" fillId="0" borderId="18" xfId="0" applyFont="1" applyFill="1" applyBorder="1" applyAlignment="1">
      <alignment wrapText="1"/>
    </xf>
    <xf numFmtId="0" fontId="84" fillId="0" borderId="16" xfId="0" applyFont="1" applyFill="1" applyBorder="1" applyAlignment="1" quotePrefix="1">
      <alignment horizontal="right" wrapText="1"/>
    </xf>
    <xf numFmtId="0" fontId="84" fillId="0" borderId="30" xfId="0" applyFont="1" applyFill="1" applyBorder="1" applyAlignment="1">
      <alignment horizontal="center" wrapText="1"/>
    </xf>
    <xf numFmtId="0" fontId="84" fillId="0" borderId="30" xfId="0" applyFont="1" applyFill="1" applyBorder="1" applyAlignment="1">
      <alignment wrapText="1"/>
    </xf>
    <xf numFmtId="21" fontId="85" fillId="0" borderId="30" xfId="0" applyNumberFormat="1" applyFont="1" applyFill="1" applyBorder="1" applyAlignment="1">
      <alignment/>
    </xf>
    <xf numFmtId="0" fontId="84" fillId="0" borderId="18" xfId="0" applyFont="1" applyFill="1" applyBorder="1" applyAlignment="1">
      <alignment horizontal="right" wrapText="1"/>
    </xf>
    <xf numFmtId="0" fontId="110" fillId="0" borderId="17" xfId="0" applyFont="1" applyFill="1" applyBorder="1" applyAlignment="1">
      <alignment horizontal="center" wrapText="1"/>
    </xf>
    <xf numFmtId="0" fontId="110" fillId="0" borderId="17" xfId="0" applyFont="1" applyFill="1" applyBorder="1" applyAlignment="1">
      <alignment wrapText="1"/>
    </xf>
    <xf numFmtId="21" fontId="110" fillId="0" borderId="17" xfId="0" applyNumberFormat="1" applyFont="1" applyFill="1" applyBorder="1" applyAlignment="1">
      <alignment horizontal="center" wrapText="1"/>
    </xf>
    <xf numFmtId="21" fontId="111" fillId="0" borderId="17" xfId="0" applyNumberFormat="1" applyFont="1" applyFill="1" applyBorder="1" applyAlignment="1">
      <alignment/>
    </xf>
    <xf numFmtId="0" fontId="110" fillId="0" borderId="18" xfId="0" applyFont="1" applyFill="1" applyBorder="1" applyAlignment="1">
      <alignment wrapText="1"/>
    </xf>
    <xf numFmtId="0" fontId="84" fillId="0" borderId="26" xfId="0" applyFont="1" applyFill="1" applyBorder="1" applyAlignment="1">
      <alignment wrapText="1"/>
    </xf>
    <xf numFmtId="0" fontId="110" fillId="0" borderId="26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21" fontId="14" fillId="0" borderId="17" xfId="0" applyNumberFormat="1" applyFont="1" applyFill="1" applyBorder="1" applyAlignment="1">
      <alignment horizontal="center" wrapText="1"/>
    </xf>
    <xf numFmtId="21" fontId="15" fillId="0" borderId="17" xfId="0" applyNumberFormat="1" applyFont="1" applyFill="1" applyBorder="1" applyAlignment="1">
      <alignment/>
    </xf>
    <xf numFmtId="0" fontId="14" fillId="0" borderId="26" xfId="0" applyFont="1" applyFill="1" applyBorder="1" applyAlignment="1">
      <alignment wrapText="1"/>
    </xf>
    <xf numFmtId="0" fontId="84" fillId="0" borderId="28" xfId="0" applyFont="1" applyFill="1" applyBorder="1" applyAlignment="1" quotePrefix="1">
      <alignment horizontal="right" wrapText="1"/>
    </xf>
    <xf numFmtId="0" fontId="84" fillId="0" borderId="20" xfId="0" applyFont="1" applyFill="1" applyBorder="1" applyAlignment="1">
      <alignment horizontal="center" wrapText="1"/>
    </xf>
    <xf numFmtId="0" fontId="84" fillId="0" borderId="20" xfId="0" applyFont="1" applyFill="1" applyBorder="1" applyAlignment="1">
      <alignment wrapText="1"/>
    </xf>
    <xf numFmtId="21" fontId="84" fillId="0" borderId="20" xfId="0" applyNumberFormat="1" applyFont="1" applyFill="1" applyBorder="1" applyAlignment="1">
      <alignment horizontal="center" wrapText="1"/>
    </xf>
    <xf numFmtId="21" fontId="85" fillId="0" borderId="20" xfId="0" applyNumberFormat="1" applyFont="1" applyFill="1" applyBorder="1" applyAlignment="1">
      <alignment/>
    </xf>
    <xf numFmtId="0" fontId="84" fillId="0" borderId="21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89" fillId="0" borderId="22" xfId="0" applyFont="1" applyFill="1" applyBorder="1" applyAlignment="1">
      <alignment/>
    </xf>
    <xf numFmtId="46" fontId="89" fillId="0" borderId="23" xfId="0" applyNumberFormat="1" applyFont="1" applyFill="1" applyBorder="1" applyAlignment="1">
      <alignment/>
    </xf>
    <xf numFmtId="21" fontId="90" fillId="0" borderId="23" xfId="0" applyNumberFormat="1" applyFont="1" applyFill="1" applyBorder="1" applyAlignment="1">
      <alignment/>
    </xf>
    <xf numFmtId="21" fontId="113" fillId="0" borderId="24" xfId="0" applyNumberFormat="1" applyFont="1" applyFill="1" applyBorder="1" applyAlignment="1">
      <alignment/>
    </xf>
    <xf numFmtId="0" fontId="108" fillId="0" borderId="0" xfId="0" applyFont="1" applyFill="1" applyAlignment="1">
      <alignment horizontal="left"/>
    </xf>
    <xf numFmtId="0" fontId="103" fillId="0" borderId="0" xfId="0" applyFont="1" applyFill="1" applyAlignment="1">
      <alignment horizontal="left"/>
    </xf>
    <xf numFmtId="21" fontId="109" fillId="0" borderId="0" xfId="0" applyNumberFormat="1" applyFont="1" applyFill="1" applyAlignment="1">
      <alignment/>
    </xf>
    <xf numFmtId="0" fontId="102" fillId="0" borderId="10" xfId="0" applyFont="1" applyFill="1" applyBorder="1" applyAlignment="1">
      <alignment horizontal="center" wrapText="1"/>
    </xf>
    <xf numFmtId="0" fontId="102" fillId="0" borderId="11" xfId="0" applyFont="1" applyFill="1" applyBorder="1" applyAlignment="1">
      <alignment horizontal="center" wrapText="1"/>
    </xf>
    <xf numFmtId="0" fontId="101" fillId="0" borderId="11" xfId="0" applyFont="1" applyFill="1" applyBorder="1" applyAlignment="1">
      <alignment horizontal="center" wrapText="1"/>
    </xf>
    <xf numFmtId="0" fontId="102" fillId="0" borderId="12" xfId="0" applyFont="1" applyFill="1" applyBorder="1" applyAlignment="1">
      <alignment horizontal="center" wrapText="1"/>
    </xf>
    <xf numFmtId="0" fontId="116" fillId="0" borderId="13" xfId="0" applyFont="1" applyFill="1" applyBorder="1" applyAlignment="1" quotePrefix="1">
      <alignment horizontal="right" wrapText="1"/>
    </xf>
    <xf numFmtId="0" fontId="116" fillId="0" borderId="14" xfId="0" applyFont="1" applyFill="1" applyBorder="1" applyAlignment="1">
      <alignment horizontal="center" wrapText="1"/>
    </xf>
    <xf numFmtId="0" fontId="116" fillId="0" borderId="14" xfId="0" applyFont="1" applyFill="1" applyBorder="1" applyAlignment="1">
      <alignment wrapText="1"/>
    </xf>
    <xf numFmtId="21" fontId="116" fillId="0" borderId="14" xfId="0" applyNumberFormat="1" applyFont="1" applyFill="1" applyBorder="1" applyAlignment="1">
      <alignment horizontal="center" wrapText="1"/>
    </xf>
    <xf numFmtId="21" fontId="117" fillId="0" borderId="14" xfId="0" applyNumberFormat="1" applyFont="1" applyFill="1" applyBorder="1" applyAlignment="1">
      <alignment/>
    </xf>
    <xf numFmtId="0" fontId="116" fillId="0" borderId="16" xfId="0" applyFont="1" applyFill="1" applyBorder="1" applyAlignment="1" quotePrefix="1">
      <alignment horizontal="right" wrapText="1"/>
    </xf>
    <xf numFmtId="0" fontId="116" fillId="0" borderId="17" xfId="0" applyFont="1" applyFill="1" applyBorder="1" applyAlignment="1">
      <alignment horizontal="center" wrapText="1"/>
    </xf>
    <xf numFmtId="0" fontId="116" fillId="0" borderId="17" xfId="0" applyFont="1" applyFill="1" applyBorder="1" applyAlignment="1">
      <alignment wrapText="1"/>
    </xf>
    <xf numFmtId="21" fontId="116" fillId="0" borderId="17" xfId="0" applyNumberFormat="1" applyFont="1" applyFill="1" applyBorder="1" applyAlignment="1">
      <alignment horizontal="center" wrapText="1"/>
    </xf>
    <xf numFmtId="21" fontId="117" fillId="0" borderId="17" xfId="0" applyNumberFormat="1" applyFont="1" applyFill="1" applyBorder="1" applyAlignment="1">
      <alignment/>
    </xf>
    <xf numFmtId="0" fontId="110" fillId="0" borderId="16" xfId="0" applyFont="1" applyFill="1" applyBorder="1" applyAlignment="1" quotePrefix="1">
      <alignment horizontal="right" wrapText="1"/>
    </xf>
    <xf numFmtId="0" fontId="110" fillId="0" borderId="27" xfId="0" applyFont="1" applyFill="1" applyBorder="1" applyAlignment="1" quotePrefix="1">
      <alignment horizontal="right" wrapText="1"/>
    </xf>
    <xf numFmtId="0" fontId="110" fillId="0" borderId="25" xfId="0" applyFont="1" applyFill="1" applyBorder="1" applyAlignment="1">
      <alignment horizontal="center" wrapText="1"/>
    </xf>
    <xf numFmtId="0" fontId="110" fillId="0" borderId="25" xfId="0" applyFont="1" applyFill="1" applyBorder="1" applyAlignment="1">
      <alignment wrapText="1"/>
    </xf>
    <xf numFmtId="0" fontId="116" fillId="0" borderId="28" xfId="0" applyFont="1" applyFill="1" applyBorder="1" applyAlignment="1" quotePrefix="1">
      <alignment horizontal="right" wrapText="1"/>
    </xf>
    <xf numFmtId="0" fontId="116" fillId="0" borderId="20" xfId="0" applyFont="1" applyFill="1" applyBorder="1" applyAlignment="1">
      <alignment horizontal="center" wrapText="1"/>
    </xf>
    <xf numFmtId="0" fontId="116" fillId="0" borderId="20" xfId="0" applyFont="1" applyFill="1" applyBorder="1" applyAlignment="1">
      <alignment wrapText="1"/>
    </xf>
    <xf numFmtId="21" fontId="116" fillId="0" borderId="20" xfId="0" applyNumberFormat="1" applyFont="1" applyFill="1" applyBorder="1" applyAlignment="1">
      <alignment horizontal="center" wrapText="1"/>
    </xf>
    <xf numFmtId="21" fontId="117" fillId="0" borderId="20" xfId="0" applyNumberFormat="1" applyFont="1" applyFill="1" applyBorder="1" applyAlignment="1">
      <alignment/>
    </xf>
    <xf numFmtId="0" fontId="116" fillId="0" borderId="21" xfId="52" applyFont="1" applyFill="1" applyBorder="1" applyAlignment="1">
      <alignment wrapText="1"/>
      <protection/>
    </xf>
    <xf numFmtId="0" fontId="104" fillId="0" borderId="0" xfId="0" applyFont="1" applyFill="1" applyBorder="1" applyAlignment="1">
      <alignment horizontal="left"/>
    </xf>
    <xf numFmtId="0" fontId="100" fillId="0" borderId="0" xfId="0" applyFont="1" applyFill="1" applyAlignment="1">
      <alignment/>
    </xf>
    <xf numFmtId="0" fontId="100" fillId="0" borderId="22" xfId="0" applyFont="1" applyFill="1" applyBorder="1" applyAlignment="1">
      <alignment/>
    </xf>
    <xf numFmtId="46" fontId="100" fillId="0" borderId="23" xfId="0" applyNumberFormat="1" applyFont="1" applyFill="1" applyBorder="1" applyAlignment="1">
      <alignment/>
    </xf>
    <xf numFmtId="21" fontId="101" fillId="0" borderId="23" xfId="0" applyNumberFormat="1" applyFont="1" applyFill="1" applyBorder="1" applyAlignment="1">
      <alignment/>
    </xf>
    <xf numFmtId="21" fontId="114" fillId="0" borderId="24" xfId="0" applyNumberFormat="1" applyFont="1" applyFill="1" applyBorder="1" applyAlignment="1">
      <alignment/>
    </xf>
    <xf numFmtId="0" fontId="106" fillId="0" borderId="0" xfId="0" applyFont="1" applyFill="1" applyAlignment="1">
      <alignment horizontal="left"/>
    </xf>
    <xf numFmtId="0" fontId="107" fillId="0" borderId="0" xfId="0" applyFont="1" applyFill="1" applyAlignment="1">
      <alignment horizontal="left"/>
    </xf>
    <xf numFmtId="21" fontId="97" fillId="0" borderId="0" xfId="0" applyNumberFormat="1" applyFont="1" applyFill="1" applyAlignment="1">
      <alignment/>
    </xf>
    <xf numFmtId="0" fontId="105" fillId="0" borderId="10" xfId="0" applyFont="1" applyFill="1" applyBorder="1" applyAlignment="1">
      <alignment horizontal="center" wrapText="1"/>
    </xf>
    <xf numFmtId="0" fontId="105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105" fillId="0" borderId="12" xfId="0" applyFont="1" applyFill="1" applyBorder="1" applyAlignment="1">
      <alignment horizontal="center" wrapText="1"/>
    </xf>
    <xf numFmtId="0" fontId="94" fillId="0" borderId="13" xfId="0" applyFont="1" applyFill="1" applyBorder="1" applyAlignment="1" quotePrefix="1">
      <alignment horizontal="right" wrapText="1"/>
    </xf>
    <xf numFmtId="0" fontId="94" fillId="0" borderId="14" xfId="0" applyFont="1" applyFill="1" applyBorder="1" applyAlignment="1">
      <alignment horizontal="center" wrapText="1"/>
    </xf>
    <xf numFmtId="0" fontId="94" fillId="0" borderId="14" xfId="0" applyFont="1" applyFill="1" applyBorder="1" applyAlignment="1">
      <alignment wrapText="1"/>
    </xf>
    <xf numFmtId="21" fontId="94" fillId="0" borderId="14" xfId="0" applyNumberFormat="1" applyFont="1" applyFill="1" applyBorder="1" applyAlignment="1">
      <alignment horizontal="center" wrapText="1"/>
    </xf>
    <xf numFmtId="21" fontId="95" fillId="0" borderId="14" xfId="0" applyNumberFormat="1" applyFont="1" applyFill="1" applyBorder="1" applyAlignment="1">
      <alignment/>
    </xf>
    <xf numFmtId="0" fontId="94" fillId="0" borderId="15" xfId="0" applyFont="1" applyFill="1" applyBorder="1" applyAlignment="1">
      <alignment wrapText="1"/>
    </xf>
    <xf numFmtId="0" fontId="94" fillId="0" borderId="16" xfId="0" applyFont="1" applyFill="1" applyBorder="1" applyAlignment="1" quotePrefix="1">
      <alignment horizontal="right" wrapText="1"/>
    </xf>
    <xf numFmtId="0" fontId="94" fillId="0" borderId="17" xfId="0" applyFont="1" applyFill="1" applyBorder="1" applyAlignment="1">
      <alignment horizontal="center" wrapText="1"/>
    </xf>
    <xf numFmtId="0" fontId="94" fillId="0" borderId="17" xfId="0" applyFont="1" applyFill="1" applyBorder="1" applyAlignment="1">
      <alignment wrapText="1"/>
    </xf>
    <xf numFmtId="21" fontId="94" fillId="0" borderId="17" xfId="0" applyNumberFormat="1" applyFont="1" applyFill="1" applyBorder="1" applyAlignment="1">
      <alignment horizontal="center" wrapText="1"/>
    </xf>
    <xf numFmtId="21" fontId="95" fillId="0" borderId="17" xfId="0" applyNumberFormat="1" applyFont="1" applyFill="1" applyBorder="1" applyAlignment="1">
      <alignment/>
    </xf>
    <xf numFmtId="0" fontId="94" fillId="0" borderId="18" xfId="0" applyFont="1" applyFill="1" applyBorder="1" applyAlignment="1">
      <alignment wrapText="1"/>
    </xf>
    <xf numFmtId="0" fontId="94" fillId="0" borderId="22" xfId="0" applyFont="1" applyFill="1" applyBorder="1" applyAlignment="1" quotePrefix="1">
      <alignment horizontal="right" wrapText="1"/>
    </xf>
    <xf numFmtId="0" fontId="94" fillId="0" borderId="20" xfId="0" applyFont="1" applyFill="1" applyBorder="1" applyAlignment="1">
      <alignment horizontal="center" wrapText="1"/>
    </xf>
    <xf numFmtId="0" fontId="94" fillId="0" borderId="20" xfId="0" applyFont="1" applyFill="1" applyBorder="1" applyAlignment="1">
      <alignment wrapText="1"/>
    </xf>
    <xf numFmtId="0" fontId="94" fillId="0" borderId="23" xfId="0" applyFont="1" applyFill="1" applyBorder="1" applyAlignment="1">
      <alignment wrapText="1"/>
    </xf>
    <xf numFmtId="21" fontId="94" fillId="0" borderId="23" xfId="0" applyNumberFormat="1" applyFont="1" applyFill="1" applyBorder="1" applyAlignment="1">
      <alignment horizontal="center" wrapText="1"/>
    </xf>
    <xf numFmtId="21" fontId="95" fillId="0" borderId="23" xfId="0" applyNumberFormat="1" applyFont="1" applyFill="1" applyBorder="1" applyAlignment="1">
      <alignment/>
    </xf>
    <xf numFmtId="0" fontId="94" fillId="0" borderId="24" xfId="0" applyFont="1" applyFill="1" applyBorder="1" applyAlignment="1">
      <alignment wrapText="1"/>
    </xf>
    <xf numFmtId="0" fontId="96" fillId="0" borderId="0" xfId="0" applyFont="1" applyFill="1" applyBorder="1" applyAlignment="1">
      <alignment horizontal="left"/>
    </xf>
    <xf numFmtId="0" fontId="97" fillId="0" borderId="0" xfId="0" applyFont="1" applyFill="1" applyAlignment="1">
      <alignment/>
    </xf>
    <xf numFmtId="46" fontId="98" fillId="0" borderId="23" xfId="0" applyNumberFormat="1" applyFont="1" applyFill="1" applyBorder="1" applyAlignment="1">
      <alignment/>
    </xf>
    <xf numFmtId="21" fontId="99" fillId="0" borderId="23" xfId="0" applyNumberFormat="1" applyFont="1" applyFill="1" applyBorder="1" applyAlignment="1">
      <alignment/>
    </xf>
    <xf numFmtId="21" fontId="115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3" fillId="0" borderId="0" xfId="0" applyFont="1" applyFill="1" applyBorder="1" applyAlignment="1">
      <alignment horizontal="left"/>
    </xf>
    <xf numFmtId="165" fontId="98" fillId="0" borderId="22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47625</xdr:rowOff>
    </xdr:from>
    <xdr:to>
      <xdr:col>4</xdr:col>
      <xdr:colOff>790575</xdr:colOff>
      <xdr:row>3</xdr:row>
      <xdr:rowOff>123825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6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95250</xdr:rowOff>
    </xdr:from>
    <xdr:to>
      <xdr:col>5</xdr:col>
      <xdr:colOff>781050</xdr:colOff>
      <xdr:row>3</xdr:row>
      <xdr:rowOff>161925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52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70">
      <selection activeCell="C7" sqref="C7"/>
    </sheetView>
  </sheetViews>
  <sheetFormatPr defaultColWidth="9.140625" defaultRowHeight="15"/>
  <cols>
    <col min="1" max="1" width="5.28125" style="0" customWidth="1"/>
    <col min="2" max="2" width="10.28125" style="0" customWidth="1"/>
    <col min="3" max="4" width="16.421875" style="0" customWidth="1"/>
    <col min="5" max="5" width="14.140625" style="0" customWidth="1"/>
    <col min="6" max="6" width="17.57421875" style="0" customWidth="1"/>
    <col min="7" max="7" width="23.57421875" style="0" customWidth="1"/>
    <col min="8" max="8" width="7.8515625" style="0" customWidth="1"/>
    <col min="12" max="12" width="6.8515625" style="0" customWidth="1"/>
    <col min="13" max="13" width="11.8515625" style="0" customWidth="1"/>
  </cols>
  <sheetData>
    <row r="1" spans="1:15" ht="15">
      <c r="A1" s="243" t="s">
        <v>191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">
      <c r="A2" s="243" t="s">
        <v>192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">
      <c r="A3" s="243" t="s">
        <v>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5.75" thickBot="1">
      <c r="A5" s="243" t="s">
        <v>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ht="29.25" customHeight="1" thickBot="1">
      <c r="A6" s="245" t="s">
        <v>4</v>
      </c>
      <c r="B6" s="246" t="s">
        <v>5</v>
      </c>
      <c r="C6" s="246" t="s">
        <v>6</v>
      </c>
      <c r="D6" s="246" t="s">
        <v>7</v>
      </c>
      <c r="E6" s="246" t="s">
        <v>8</v>
      </c>
      <c r="F6" s="246" t="s">
        <v>9</v>
      </c>
      <c r="G6" s="246" t="s">
        <v>10</v>
      </c>
      <c r="H6" s="246" t="s">
        <v>11</v>
      </c>
      <c r="I6" s="246" t="s">
        <v>12</v>
      </c>
      <c r="J6" s="246" t="s">
        <v>13</v>
      </c>
      <c r="K6" s="246" t="s">
        <v>14</v>
      </c>
      <c r="L6" s="246" t="s">
        <v>15</v>
      </c>
      <c r="M6" s="246" t="s">
        <v>16</v>
      </c>
      <c r="N6" s="247" t="s">
        <v>17</v>
      </c>
      <c r="O6" s="248" t="s">
        <v>18</v>
      </c>
    </row>
    <row r="7" spans="1:15" ht="15.75" customHeight="1">
      <c r="A7" s="249">
        <v>1</v>
      </c>
      <c r="B7" s="250">
        <v>34</v>
      </c>
      <c r="C7" s="250" t="s">
        <v>19</v>
      </c>
      <c r="D7" s="251" t="s">
        <v>20</v>
      </c>
      <c r="E7" s="251" t="s">
        <v>21</v>
      </c>
      <c r="F7" s="251" t="s">
        <v>22</v>
      </c>
      <c r="G7" s="251" t="s">
        <v>22</v>
      </c>
      <c r="H7" s="251" t="s">
        <v>23</v>
      </c>
      <c r="I7" s="251">
        <v>1982</v>
      </c>
      <c r="J7" s="251" t="s">
        <v>24</v>
      </c>
      <c r="K7" s="251" t="s">
        <v>25</v>
      </c>
      <c r="L7" s="251">
        <v>10</v>
      </c>
      <c r="M7" s="252">
        <v>0.026111111111111113</v>
      </c>
      <c r="N7" s="253">
        <f aca="true" t="shared" si="0" ref="N7:N49">M7/10</f>
        <v>0.0026111111111111114</v>
      </c>
      <c r="O7" s="254">
        <v>1</v>
      </c>
    </row>
    <row r="8" spans="1:15" ht="15.75" customHeight="1">
      <c r="A8" s="255">
        <f>A7+1</f>
        <v>2</v>
      </c>
      <c r="B8" s="256">
        <v>63</v>
      </c>
      <c r="C8" s="256" t="s">
        <v>193</v>
      </c>
      <c r="D8" s="257" t="s">
        <v>194</v>
      </c>
      <c r="E8" s="257" t="s">
        <v>21</v>
      </c>
      <c r="F8" s="257" t="s">
        <v>21</v>
      </c>
      <c r="G8" s="257" t="s">
        <v>33</v>
      </c>
      <c r="H8" s="257" t="s">
        <v>23</v>
      </c>
      <c r="I8" s="257">
        <v>1976</v>
      </c>
      <c r="J8" s="257" t="s">
        <v>24</v>
      </c>
      <c r="K8" s="257" t="s">
        <v>25</v>
      </c>
      <c r="L8" s="257">
        <v>10</v>
      </c>
      <c r="M8" s="258">
        <v>0.026782407407407408</v>
      </c>
      <c r="N8" s="259">
        <f t="shared" si="0"/>
        <v>0.0026782407407407406</v>
      </c>
      <c r="O8" s="260">
        <v>2</v>
      </c>
    </row>
    <row r="9" spans="1:15" ht="15.75" customHeight="1">
      <c r="A9" s="255">
        <f>A8+1</f>
        <v>3</v>
      </c>
      <c r="B9" s="256">
        <v>64</v>
      </c>
      <c r="C9" s="256" t="s">
        <v>195</v>
      </c>
      <c r="D9" s="257" t="s">
        <v>196</v>
      </c>
      <c r="E9" s="257" t="s">
        <v>21</v>
      </c>
      <c r="F9" s="257" t="s">
        <v>197</v>
      </c>
      <c r="G9" s="257" t="s">
        <v>198</v>
      </c>
      <c r="H9" s="257" t="s">
        <v>23</v>
      </c>
      <c r="I9" s="257">
        <v>1995</v>
      </c>
      <c r="J9" s="257" t="s">
        <v>38</v>
      </c>
      <c r="K9" s="257" t="s">
        <v>25</v>
      </c>
      <c r="L9" s="257">
        <v>10</v>
      </c>
      <c r="M9" s="258">
        <v>0.027337962962962963</v>
      </c>
      <c r="N9" s="259">
        <f t="shared" si="0"/>
        <v>0.0027337962962962962</v>
      </c>
      <c r="O9" s="260">
        <v>1</v>
      </c>
    </row>
    <row r="10" spans="1:15" ht="15.75" customHeight="1">
      <c r="A10" s="255">
        <f>A9+1</f>
        <v>4</v>
      </c>
      <c r="B10" s="261">
        <v>30</v>
      </c>
      <c r="C10" s="261" t="s">
        <v>39</v>
      </c>
      <c r="D10" s="262" t="s">
        <v>40</v>
      </c>
      <c r="E10" s="262" t="s">
        <v>21</v>
      </c>
      <c r="F10" s="262" t="s">
        <v>41</v>
      </c>
      <c r="G10" s="262" t="s">
        <v>41</v>
      </c>
      <c r="H10" s="262" t="s">
        <v>23</v>
      </c>
      <c r="I10" s="262">
        <v>1981</v>
      </c>
      <c r="J10" s="262" t="s">
        <v>24</v>
      </c>
      <c r="K10" s="262" t="s">
        <v>25</v>
      </c>
      <c r="L10" s="262">
        <v>10</v>
      </c>
      <c r="M10" s="263">
        <v>0.027418981481481485</v>
      </c>
      <c r="N10" s="259">
        <f t="shared" si="0"/>
        <v>0.0027418981481481487</v>
      </c>
      <c r="O10" s="264">
        <v>3</v>
      </c>
    </row>
    <row r="11" spans="1:15" ht="15.75" customHeight="1">
      <c r="A11" s="255">
        <f>A10+1</f>
        <v>5</v>
      </c>
      <c r="B11" s="261">
        <v>28</v>
      </c>
      <c r="C11" s="261" t="s">
        <v>26</v>
      </c>
      <c r="D11" s="262" t="s">
        <v>27</v>
      </c>
      <c r="E11" s="262" t="s">
        <v>21</v>
      </c>
      <c r="F11" s="262" t="s">
        <v>28</v>
      </c>
      <c r="G11" s="262" t="s">
        <v>29</v>
      </c>
      <c r="H11" s="262" t="s">
        <v>23</v>
      </c>
      <c r="I11" s="262">
        <v>1972</v>
      </c>
      <c r="J11" s="262" t="s">
        <v>30</v>
      </c>
      <c r="K11" s="262" t="s">
        <v>25</v>
      </c>
      <c r="L11" s="262">
        <v>10</v>
      </c>
      <c r="M11" s="263">
        <v>0.02753472222222222</v>
      </c>
      <c r="N11" s="259">
        <f t="shared" si="0"/>
        <v>0.0027534722222222223</v>
      </c>
      <c r="O11" s="264">
        <v>1</v>
      </c>
    </row>
    <row r="12" spans="1:15" ht="15.75" customHeight="1">
      <c r="A12" s="255">
        <f>A11+1</f>
        <v>6</v>
      </c>
      <c r="B12" s="261">
        <v>1</v>
      </c>
      <c r="C12" s="261" t="s">
        <v>26</v>
      </c>
      <c r="D12" s="262" t="s">
        <v>31</v>
      </c>
      <c r="E12" s="262" t="s">
        <v>21</v>
      </c>
      <c r="F12" s="262" t="s">
        <v>32</v>
      </c>
      <c r="G12" s="262" t="s">
        <v>33</v>
      </c>
      <c r="H12" s="262" t="s">
        <v>23</v>
      </c>
      <c r="I12" s="262">
        <v>1984</v>
      </c>
      <c r="J12" s="262" t="s">
        <v>24</v>
      </c>
      <c r="K12" s="262" t="s">
        <v>25</v>
      </c>
      <c r="L12" s="262">
        <v>10</v>
      </c>
      <c r="M12" s="263">
        <v>0.027592592592592596</v>
      </c>
      <c r="N12" s="259">
        <f t="shared" si="0"/>
        <v>0.0027592592592592595</v>
      </c>
      <c r="O12" s="264">
        <v>4</v>
      </c>
    </row>
    <row r="13" spans="1:15" ht="15.75" customHeight="1">
      <c r="A13" s="265">
        <f aca="true" t="shared" si="1" ref="A13:A49">A12+1</f>
        <v>7</v>
      </c>
      <c r="B13" s="261">
        <v>49</v>
      </c>
      <c r="C13" s="261" t="s">
        <v>39</v>
      </c>
      <c r="D13" s="262" t="s">
        <v>42</v>
      </c>
      <c r="E13" s="262" t="s">
        <v>21</v>
      </c>
      <c r="F13" s="262" t="s">
        <v>21</v>
      </c>
      <c r="G13" s="262" t="s">
        <v>21</v>
      </c>
      <c r="H13" s="262" t="s">
        <v>23</v>
      </c>
      <c r="I13" s="262">
        <v>1982</v>
      </c>
      <c r="J13" s="262" t="s">
        <v>24</v>
      </c>
      <c r="K13" s="262" t="s">
        <v>25</v>
      </c>
      <c r="L13" s="262">
        <v>10</v>
      </c>
      <c r="M13" s="263">
        <v>0.027951388888888887</v>
      </c>
      <c r="N13" s="259">
        <f t="shared" si="0"/>
        <v>0.0027951388888888887</v>
      </c>
      <c r="O13" s="264">
        <v>5</v>
      </c>
    </row>
    <row r="14" spans="1:15" ht="15.75" customHeight="1">
      <c r="A14" s="265">
        <f t="shared" si="1"/>
        <v>8</v>
      </c>
      <c r="B14" s="261">
        <v>53</v>
      </c>
      <c r="C14" s="261" t="s">
        <v>34</v>
      </c>
      <c r="D14" s="262" t="s">
        <v>35</v>
      </c>
      <c r="E14" s="262" t="s">
        <v>21</v>
      </c>
      <c r="F14" s="262" t="s">
        <v>36</v>
      </c>
      <c r="G14" s="262" t="s">
        <v>37</v>
      </c>
      <c r="H14" s="262" t="s">
        <v>23</v>
      </c>
      <c r="I14" s="262">
        <v>1994</v>
      </c>
      <c r="J14" s="262" t="s">
        <v>38</v>
      </c>
      <c r="K14" s="262" t="s">
        <v>25</v>
      </c>
      <c r="L14" s="262">
        <v>10</v>
      </c>
      <c r="M14" s="263">
        <v>0.029039351851851854</v>
      </c>
      <c r="N14" s="259">
        <f t="shared" si="0"/>
        <v>0.0029039351851851856</v>
      </c>
      <c r="O14" s="264">
        <v>2</v>
      </c>
    </row>
    <row r="15" spans="1:15" ht="15.75" customHeight="1">
      <c r="A15" s="265">
        <f t="shared" si="1"/>
        <v>9</v>
      </c>
      <c r="B15" s="261">
        <v>19</v>
      </c>
      <c r="C15" s="261" t="s">
        <v>34</v>
      </c>
      <c r="D15" s="262" t="s">
        <v>47</v>
      </c>
      <c r="E15" s="262" t="s">
        <v>21</v>
      </c>
      <c r="F15" s="262" t="s">
        <v>48</v>
      </c>
      <c r="G15" s="262" t="s">
        <v>48</v>
      </c>
      <c r="H15" s="262" t="s">
        <v>23</v>
      </c>
      <c r="I15" s="262">
        <v>1972</v>
      </c>
      <c r="J15" s="262" t="s">
        <v>30</v>
      </c>
      <c r="K15" s="262" t="s">
        <v>25</v>
      </c>
      <c r="L15" s="262">
        <v>10</v>
      </c>
      <c r="M15" s="263">
        <v>0.029479166666666667</v>
      </c>
      <c r="N15" s="259">
        <f t="shared" si="0"/>
        <v>0.002947916666666667</v>
      </c>
      <c r="O15" s="264">
        <v>2</v>
      </c>
    </row>
    <row r="16" spans="1:15" ht="15.75" customHeight="1">
      <c r="A16" s="265">
        <f t="shared" si="1"/>
        <v>10</v>
      </c>
      <c r="B16" s="261">
        <v>77</v>
      </c>
      <c r="C16" s="261" t="s">
        <v>43</v>
      </c>
      <c r="D16" s="262" t="s">
        <v>44</v>
      </c>
      <c r="E16" s="262" t="s">
        <v>21</v>
      </c>
      <c r="F16" s="262" t="s">
        <v>45</v>
      </c>
      <c r="G16" s="262" t="s">
        <v>46</v>
      </c>
      <c r="H16" s="262" t="s">
        <v>23</v>
      </c>
      <c r="I16" s="262">
        <v>1992</v>
      </c>
      <c r="J16" s="262" t="s">
        <v>38</v>
      </c>
      <c r="K16" s="262" t="s">
        <v>25</v>
      </c>
      <c r="L16" s="262">
        <v>10</v>
      </c>
      <c r="M16" s="263">
        <v>0.03009259259259259</v>
      </c>
      <c r="N16" s="259">
        <f t="shared" si="0"/>
        <v>0.0030092592592592593</v>
      </c>
      <c r="O16" s="264">
        <v>3</v>
      </c>
    </row>
    <row r="17" spans="1:15" ht="15.75" customHeight="1">
      <c r="A17" s="265">
        <f t="shared" si="1"/>
        <v>11</v>
      </c>
      <c r="B17" s="266">
        <v>99</v>
      </c>
      <c r="C17" s="266" t="s">
        <v>199</v>
      </c>
      <c r="D17" s="267" t="s">
        <v>200</v>
      </c>
      <c r="E17" s="267" t="s">
        <v>21</v>
      </c>
      <c r="F17" s="267" t="s">
        <v>65</v>
      </c>
      <c r="G17" s="267" t="s">
        <v>81</v>
      </c>
      <c r="H17" s="267" t="s">
        <v>23</v>
      </c>
      <c r="I17" s="267">
        <v>1955</v>
      </c>
      <c r="J17" s="267" t="s">
        <v>106</v>
      </c>
      <c r="K17" s="267" t="s">
        <v>25</v>
      </c>
      <c r="L17" s="267">
        <v>10</v>
      </c>
      <c r="M17" s="263">
        <v>0.030104166666666668</v>
      </c>
      <c r="N17" s="268">
        <f t="shared" si="0"/>
        <v>0.003010416666666667</v>
      </c>
      <c r="O17" s="264">
        <v>1</v>
      </c>
    </row>
    <row r="18" spans="1:15" ht="15.75" customHeight="1">
      <c r="A18" s="265">
        <f t="shared" si="1"/>
        <v>12</v>
      </c>
      <c r="B18" s="261">
        <v>17</v>
      </c>
      <c r="C18" s="261" t="s">
        <v>55</v>
      </c>
      <c r="D18" s="262" t="s">
        <v>56</v>
      </c>
      <c r="E18" s="262" t="s">
        <v>21</v>
      </c>
      <c r="F18" s="262" t="s">
        <v>57</v>
      </c>
      <c r="G18" s="262" t="s">
        <v>58</v>
      </c>
      <c r="H18" s="262" t="s">
        <v>23</v>
      </c>
      <c r="I18" s="262">
        <v>1980</v>
      </c>
      <c r="J18" s="262" t="s">
        <v>24</v>
      </c>
      <c r="K18" s="262" t="s">
        <v>25</v>
      </c>
      <c r="L18" s="262">
        <v>10</v>
      </c>
      <c r="M18" s="263">
        <v>0.030219907407407407</v>
      </c>
      <c r="N18" s="259">
        <f t="shared" si="0"/>
        <v>0.003021990740740741</v>
      </c>
      <c r="O18" s="264">
        <v>6</v>
      </c>
    </row>
    <row r="19" spans="1:15" ht="15.75" customHeight="1">
      <c r="A19" s="265">
        <f t="shared" si="1"/>
        <v>13</v>
      </c>
      <c r="B19" s="261">
        <v>43</v>
      </c>
      <c r="C19" s="261" t="s">
        <v>59</v>
      </c>
      <c r="D19" s="262" t="s">
        <v>169</v>
      </c>
      <c r="E19" s="262" t="s">
        <v>21</v>
      </c>
      <c r="F19" s="262" t="s">
        <v>61</v>
      </c>
      <c r="G19" s="262" t="s">
        <v>62</v>
      </c>
      <c r="H19" s="262" t="s">
        <v>23</v>
      </c>
      <c r="I19" s="262">
        <v>1982</v>
      </c>
      <c r="J19" s="262" t="s">
        <v>24</v>
      </c>
      <c r="K19" s="262" t="s">
        <v>25</v>
      </c>
      <c r="L19" s="262">
        <v>10</v>
      </c>
      <c r="M19" s="263">
        <v>0.03090277777777778</v>
      </c>
      <c r="N19" s="259">
        <f t="shared" si="0"/>
        <v>0.0030902777777777777</v>
      </c>
      <c r="O19" s="264">
        <v>7</v>
      </c>
    </row>
    <row r="20" spans="1:15" ht="15.75" customHeight="1">
      <c r="A20" s="265">
        <f t="shared" si="1"/>
        <v>14</v>
      </c>
      <c r="B20" s="261">
        <v>6</v>
      </c>
      <c r="C20" s="261" t="s">
        <v>66</v>
      </c>
      <c r="D20" s="262" t="s">
        <v>67</v>
      </c>
      <c r="E20" s="262" t="s">
        <v>21</v>
      </c>
      <c r="F20" s="262" t="s">
        <v>68</v>
      </c>
      <c r="G20" s="262" t="s">
        <v>68</v>
      </c>
      <c r="H20" s="262" t="s">
        <v>23</v>
      </c>
      <c r="I20" s="262">
        <v>1994</v>
      </c>
      <c r="J20" s="262" t="s">
        <v>38</v>
      </c>
      <c r="K20" s="262" t="s">
        <v>25</v>
      </c>
      <c r="L20" s="262">
        <v>10</v>
      </c>
      <c r="M20" s="263">
        <v>0.030983796296296297</v>
      </c>
      <c r="N20" s="259">
        <f t="shared" si="0"/>
        <v>0.0030983796296296297</v>
      </c>
      <c r="O20" s="264">
        <v>4</v>
      </c>
    </row>
    <row r="21" spans="1:15" ht="15.75" customHeight="1">
      <c r="A21" s="265">
        <f t="shared" si="1"/>
        <v>15</v>
      </c>
      <c r="B21" s="261">
        <v>57</v>
      </c>
      <c r="C21" s="261" t="s">
        <v>135</v>
      </c>
      <c r="D21" s="262" t="s">
        <v>170</v>
      </c>
      <c r="E21" s="262" t="s">
        <v>21</v>
      </c>
      <c r="F21" s="262" t="s">
        <v>22</v>
      </c>
      <c r="G21" s="262" t="s">
        <v>29</v>
      </c>
      <c r="H21" s="262" t="s">
        <v>23</v>
      </c>
      <c r="I21" s="262">
        <v>1976</v>
      </c>
      <c r="J21" s="262" t="s">
        <v>24</v>
      </c>
      <c r="K21" s="262" t="s">
        <v>25</v>
      </c>
      <c r="L21" s="262">
        <v>10</v>
      </c>
      <c r="M21" s="263">
        <v>0.031099537037037037</v>
      </c>
      <c r="N21" s="259">
        <f t="shared" si="0"/>
        <v>0.0031099537037037038</v>
      </c>
      <c r="O21" s="264">
        <v>8</v>
      </c>
    </row>
    <row r="22" spans="1:15" ht="15.75" customHeight="1">
      <c r="A22" s="265">
        <f t="shared" si="1"/>
        <v>16</v>
      </c>
      <c r="B22" s="261">
        <v>45</v>
      </c>
      <c r="C22" s="261" t="s">
        <v>77</v>
      </c>
      <c r="D22" s="262" t="s">
        <v>78</v>
      </c>
      <c r="E22" s="262" t="s">
        <v>21</v>
      </c>
      <c r="F22" s="262" t="s">
        <v>61</v>
      </c>
      <c r="G22" s="262" t="s">
        <v>62</v>
      </c>
      <c r="H22" s="262" t="s">
        <v>23</v>
      </c>
      <c r="I22" s="262">
        <v>1988</v>
      </c>
      <c r="J22" s="262" t="s">
        <v>38</v>
      </c>
      <c r="K22" s="262" t="s">
        <v>25</v>
      </c>
      <c r="L22" s="262">
        <v>10</v>
      </c>
      <c r="M22" s="263">
        <v>0.03190972222222222</v>
      </c>
      <c r="N22" s="259">
        <f t="shared" si="0"/>
        <v>0.003190972222222222</v>
      </c>
      <c r="O22" s="264">
        <v>5</v>
      </c>
    </row>
    <row r="23" spans="1:15" ht="15.75" customHeight="1">
      <c r="A23" s="265">
        <f t="shared" si="1"/>
        <v>17</v>
      </c>
      <c r="B23" s="261">
        <v>46</v>
      </c>
      <c r="C23" s="261" t="s">
        <v>63</v>
      </c>
      <c r="D23" s="262" t="s">
        <v>64</v>
      </c>
      <c r="E23" s="262" t="s">
        <v>21</v>
      </c>
      <c r="F23" s="262" t="s">
        <v>65</v>
      </c>
      <c r="G23" s="262" t="s">
        <v>65</v>
      </c>
      <c r="H23" s="262" t="s">
        <v>23</v>
      </c>
      <c r="I23" s="262">
        <v>1989</v>
      </c>
      <c r="J23" s="262" t="s">
        <v>38</v>
      </c>
      <c r="K23" s="262" t="s">
        <v>25</v>
      </c>
      <c r="L23" s="262">
        <v>10</v>
      </c>
      <c r="M23" s="263">
        <v>0.03196759259259259</v>
      </c>
      <c r="N23" s="259">
        <f t="shared" si="0"/>
        <v>0.003196759259259259</v>
      </c>
      <c r="O23" s="264">
        <v>6</v>
      </c>
    </row>
    <row r="24" spans="1:15" ht="15.75" customHeight="1">
      <c r="A24" s="265">
        <f t="shared" si="1"/>
        <v>18</v>
      </c>
      <c r="B24" s="261">
        <v>20</v>
      </c>
      <c r="C24" s="261" t="s">
        <v>69</v>
      </c>
      <c r="D24" s="262" t="s">
        <v>70</v>
      </c>
      <c r="E24" s="262" t="s">
        <v>21</v>
      </c>
      <c r="F24" s="262" t="s">
        <v>71</v>
      </c>
      <c r="G24" s="262" t="s">
        <v>72</v>
      </c>
      <c r="H24" s="262" t="s">
        <v>23</v>
      </c>
      <c r="I24" s="262">
        <v>1974</v>
      </c>
      <c r="J24" s="262" t="s">
        <v>30</v>
      </c>
      <c r="K24" s="262" t="s">
        <v>25</v>
      </c>
      <c r="L24" s="262">
        <v>10</v>
      </c>
      <c r="M24" s="263">
        <v>0.03210648148148148</v>
      </c>
      <c r="N24" s="259">
        <f t="shared" si="0"/>
        <v>0.003210648148148148</v>
      </c>
      <c r="O24" s="264">
        <v>3</v>
      </c>
    </row>
    <row r="25" spans="1:15" ht="15.75" customHeight="1">
      <c r="A25" s="265">
        <f t="shared" si="1"/>
        <v>19</v>
      </c>
      <c r="B25" s="261">
        <v>62</v>
      </c>
      <c r="C25" s="261" t="s">
        <v>59</v>
      </c>
      <c r="D25" s="262" t="s">
        <v>171</v>
      </c>
      <c r="E25" s="262" t="s">
        <v>21</v>
      </c>
      <c r="F25" s="262" t="s">
        <v>21</v>
      </c>
      <c r="G25" s="262" t="s">
        <v>21</v>
      </c>
      <c r="H25" s="262" t="s">
        <v>23</v>
      </c>
      <c r="I25" s="262">
        <v>1999</v>
      </c>
      <c r="J25" s="262" t="s">
        <v>38</v>
      </c>
      <c r="K25" s="262" t="s">
        <v>25</v>
      </c>
      <c r="L25" s="262">
        <v>10</v>
      </c>
      <c r="M25" s="263">
        <v>0.03217592592592593</v>
      </c>
      <c r="N25" s="259">
        <f t="shared" si="0"/>
        <v>0.0032175925925925926</v>
      </c>
      <c r="O25" s="264">
        <v>7</v>
      </c>
    </row>
    <row r="26" spans="1:15" ht="15.75" customHeight="1">
      <c r="A26" s="265">
        <f t="shared" si="1"/>
        <v>20</v>
      </c>
      <c r="B26" s="261">
        <v>35</v>
      </c>
      <c r="C26" s="261" t="s">
        <v>97</v>
      </c>
      <c r="D26" s="262" t="s">
        <v>98</v>
      </c>
      <c r="E26" s="262" t="s">
        <v>21</v>
      </c>
      <c r="F26" s="262" t="s">
        <v>65</v>
      </c>
      <c r="G26" s="262" t="s">
        <v>99</v>
      </c>
      <c r="H26" s="262" t="s">
        <v>23</v>
      </c>
      <c r="I26" s="262">
        <v>1958</v>
      </c>
      <c r="J26" s="262" t="s">
        <v>100</v>
      </c>
      <c r="K26" s="262" t="s">
        <v>25</v>
      </c>
      <c r="L26" s="262">
        <v>10</v>
      </c>
      <c r="M26" s="263">
        <v>0.032337962962962964</v>
      </c>
      <c r="N26" s="259">
        <f t="shared" si="0"/>
        <v>0.0032337962962962962</v>
      </c>
      <c r="O26" s="264">
        <v>1</v>
      </c>
    </row>
    <row r="27" spans="1:15" ht="15.75" customHeight="1">
      <c r="A27" s="265">
        <f t="shared" si="1"/>
        <v>21</v>
      </c>
      <c r="B27" s="261">
        <v>14</v>
      </c>
      <c r="C27" s="261" t="s">
        <v>39</v>
      </c>
      <c r="D27" s="262" t="s">
        <v>73</v>
      </c>
      <c r="E27" s="262" t="s">
        <v>21</v>
      </c>
      <c r="F27" s="262" t="s">
        <v>48</v>
      </c>
      <c r="G27" s="262" t="s">
        <v>74</v>
      </c>
      <c r="H27" s="262" t="s">
        <v>23</v>
      </c>
      <c r="I27" s="262">
        <v>1977</v>
      </c>
      <c r="J27" s="262" t="s">
        <v>24</v>
      </c>
      <c r="K27" s="262" t="s">
        <v>25</v>
      </c>
      <c r="L27" s="262">
        <v>10</v>
      </c>
      <c r="M27" s="263">
        <v>0.03263888888888889</v>
      </c>
      <c r="N27" s="259">
        <f t="shared" si="0"/>
        <v>0.003263888888888889</v>
      </c>
      <c r="O27" s="264">
        <v>9</v>
      </c>
    </row>
    <row r="28" spans="1:15" ht="15.75" customHeight="1">
      <c r="A28" s="265" t="s">
        <v>165</v>
      </c>
      <c r="B28" s="261">
        <v>100</v>
      </c>
      <c r="C28" s="261" t="s">
        <v>166</v>
      </c>
      <c r="D28" s="262" t="s">
        <v>144</v>
      </c>
      <c r="E28" s="262" t="s">
        <v>21</v>
      </c>
      <c r="F28" s="262" t="s">
        <v>21</v>
      </c>
      <c r="G28" s="262" t="s">
        <v>33</v>
      </c>
      <c r="H28" s="262" t="s">
        <v>23</v>
      </c>
      <c r="I28" s="262">
        <v>1969</v>
      </c>
      <c r="J28" s="262" t="s">
        <v>30</v>
      </c>
      <c r="K28" s="262" t="s">
        <v>25</v>
      </c>
      <c r="L28" s="262">
        <v>10</v>
      </c>
      <c r="M28" s="263">
        <v>0.03284722222222222</v>
      </c>
      <c r="N28" s="259">
        <f>M28/10</f>
        <v>0.0032847222222222223</v>
      </c>
      <c r="O28" s="269" t="s">
        <v>165</v>
      </c>
    </row>
    <row r="29" spans="1:15" ht="15.75" customHeight="1">
      <c r="A29" s="265">
        <v>22</v>
      </c>
      <c r="B29" s="261">
        <v>40</v>
      </c>
      <c r="C29" s="261" t="s">
        <v>75</v>
      </c>
      <c r="D29" s="262" t="s">
        <v>80</v>
      </c>
      <c r="E29" s="262" t="s">
        <v>21</v>
      </c>
      <c r="F29" s="262" t="s">
        <v>65</v>
      </c>
      <c r="G29" s="262" t="s">
        <v>81</v>
      </c>
      <c r="H29" s="262" t="s">
        <v>23</v>
      </c>
      <c r="I29" s="262">
        <v>1976</v>
      </c>
      <c r="J29" s="262" t="s">
        <v>24</v>
      </c>
      <c r="K29" s="262" t="s">
        <v>25</v>
      </c>
      <c r="L29" s="262">
        <v>10</v>
      </c>
      <c r="M29" s="263">
        <v>0.032916666666666664</v>
      </c>
      <c r="N29" s="259">
        <f t="shared" si="0"/>
        <v>0.0032916666666666663</v>
      </c>
      <c r="O29" s="264">
        <v>10</v>
      </c>
    </row>
    <row r="30" spans="1:15" ht="15.75" customHeight="1">
      <c r="A30" s="265">
        <f t="shared" si="1"/>
        <v>23</v>
      </c>
      <c r="B30" s="270">
        <v>36</v>
      </c>
      <c r="C30" s="270" t="s">
        <v>82</v>
      </c>
      <c r="D30" s="271" t="s">
        <v>80</v>
      </c>
      <c r="E30" s="271" t="s">
        <v>21</v>
      </c>
      <c r="F30" s="271" t="s">
        <v>65</v>
      </c>
      <c r="G30" s="271" t="s">
        <v>81</v>
      </c>
      <c r="H30" s="271" t="s">
        <v>83</v>
      </c>
      <c r="I30" s="271">
        <v>1977</v>
      </c>
      <c r="J30" s="271" t="s">
        <v>84</v>
      </c>
      <c r="K30" s="271" t="s">
        <v>25</v>
      </c>
      <c r="L30" s="271">
        <v>10</v>
      </c>
      <c r="M30" s="272">
        <v>0.03293981481481481</v>
      </c>
      <c r="N30" s="273">
        <f t="shared" si="0"/>
        <v>0.003293981481481481</v>
      </c>
      <c r="O30" s="274">
        <v>1</v>
      </c>
    </row>
    <row r="31" spans="1:15" ht="15.75" customHeight="1">
      <c r="A31" s="265">
        <f t="shared" si="1"/>
        <v>24</v>
      </c>
      <c r="B31" s="270">
        <v>9</v>
      </c>
      <c r="C31" s="270" t="s">
        <v>88</v>
      </c>
      <c r="D31" s="271" t="s">
        <v>89</v>
      </c>
      <c r="E31" s="271" t="s">
        <v>21</v>
      </c>
      <c r="F31" s="271" t="s">
        <v>90</v>
      </c>
      <c r="G31" s="271" t="s">
        <v>90</v>
      </c>
      <c r="H31" s="271" t="s">
        <v>83</v>
      </c>
      <c r="I31" s="271">
        <v>1976</v>
      </c>
      <c r="J31" s="271" t="s">
        <v>84</v>
      </c>
      <c r="K31" s="271" t="s">
        <v>25</v>
      </c>
      <c r="L31" s="271">
        <v>10</v>
      </c>
      <c r="M31" s="272">
        <v>0.0332175925925926</v>
      </c>
      <c r="N31" s="273">
        <f t="shared" si="0"/>
        <v>0.0033217592592592595</v>
      </c>
      <c r="O31" s="274">
        <v>2</v>
      </c>
    </row>
    <row r="32" spans="1:15" ht="15.75" customHeight="1">
      <c r="A32" s="265">
        <f t="shared" si="1"/>
        <v>25</v>
      </c>
      <c r="B32" s="261">
        <v>52</v>
      </c>
      <c r="C32" s="261" t="s">
        <v>93</v>
      </c>
      <c r="D32" s="262" t="s">
        <v>94</v>
      </c>
      <c r="E32" s="262" t="s">
        <v>21</v>
      </c>
      <c r="F32" s="262" t="s">
        <v>36</v>
      </c>
      <c r="G32" s="262" t="s">
        <v>37</v>
      </c>
      <c r="H32" s="262" t="s">
        <v>23</v>
      </c>
      <c r="I32" s="262">
        <v>1978</v>
      </c>
      <c r="J32" s="262" t="s">
        <v>24</v>
      </c>
      <c r="K32" s="262" t="s">
        <v>25</v>
      </c>
      <c r="L32" s="262">
        <v>10</v>
      </c>
      <c r="M32" s="263">
        <v>0.033761574074074076</v>
      </c>
      <c r="N32" s="259">
        <f t="shared" si="0"/>
        <v>0.0033761574074074076</v>
      </c>
      <c r="O32" s="264">
        <v>11</v>
      </c>
    </row>
    <row r="33" spans="1:15" ht="15.75" customHeight="1">
      <c r="A33" s="265">
        <f t="shared" si="1"/>
        <v>26</v>
      </c>
      <c r="B33" s="261">
        <v>44</v>
      </c>
      <c r="C33" s="261" t="s">
        <v>75</v>
      </c>
      <c r="D33" s="262" t="s">
        <v>76</v>
      </c>
      <c r="E33" s="262" t="s">
        <v>21</v>
      </c>
      <c r="F33" s="262" t="s">
        <v>61</v>
      </c>
      <c r="G33" s="262" t="s">
        <v>62</v>
      </c>
      <c r="H33" s="262" t="s">
        <v>23</v>
      </c>
      <c r="I33" s="262">
        <v>1976</v>
      </c>
      <c r="J33" s="262" t="s">
        <v>24</v>
      </c>
      <c r="K33" s="262" t="s">
        <v>25</v>
      </c>
      <c r="L33" s="262">
        <v>10</v>
      </c>
      <c r="M33" s="263">
        <v>0.03414351851851852</v>
      </c>
      <c r="N33" s="259">
        <f t="shared" si="0"/>
        <v>0.0034143518518518516</v>
      </c>
      <c r="O33" s="264">
        <v>12</v>
      </c>
    </row>
    <row r="34" spans="1:15" ht="15.75" customHeight="1">
      <c r="A34" s="265">
        <f t="shared" si="1"/>
        <v>27</v>
      </c>
      <c r="B34" s="261">
        <v>42</v>
      </c>
      <c r="C34" s="261" t="s">
        <v>95</v>
      </c>
      <c r="D34" s="262" t="s">
        <v>96</v>
      </c>
      <c r="E34" s="262" t="s">
        <v>21</v>
      </c>
      <c r="F34" s="262" t="s">
        <v>61</v>
      </c>
      <c r="G34" s="262" t="s">
        <v>61</v>
      </c>
      <c r="H34" s="262" t="s">
        <v>23</v>
      </c>
      <c r="I34" s="262">
        <v>1975</v>
      </c>
      <c r="J34" s="262" t="s">
        <v>30</v>
      </c>
      <c r="K34" s="262" t="s">
        <v>25</v>
      </c>
      <c r="L34" s="262">
        <v>10</v>
      </c>
      <c r="M34" s="263">
        <v>0.03496527777777778</v>
      </c>
      <c r="N34" s="259">
        <f t="shared" si="0"/>
        <v>0.003496527777777778</v>
      </c>
      <c r="O34" s="264">
        <v>4</v>
      </c>
    </row>
    <row r="35" spans="1:15" ht="15.75" customHeight="1">
      <c r="A35" s="265">
        <f t="shared" si="1"/>
        <v>28</v>
      </c>
      <c r="B35" s="261">
        <v>12</v>
      </c>
      <c r="C35" s="261" t="s">
        <v>19</v>
      </c>
      <c r="D35" s="262" t="s">
        <v>101</v>
      </c>
      <c r="E35" s="262" t="s">
        <v>21</v>
      </c>
      <c r="F35" s="262" t="s">
        <v>48</v>
      </c>
      <c r="G35" s="262" t="s">
        <v>172</v>
      </c>
      <c r="H35" s="262" t="s">
        <v>23</v>
      </c>
      <c r="I35" s="262">
        <v>1972</v>
      </c>
      <c r="J35" s="262" t="s">
        <v>30</v>
      </c>
      <c r="K35" s="262" t="s">
        <v>25</v>
      </c>
      <c r="L35" s="262">
        <v>10</v>
      </c>
      <c r="M35" s="263">
        <v>0.035312500000000004</v>
      </c>
      <c r="N35" s="259">
        <f t="shared" si="0"/>
        <v>0.0035312500000000005</v>
      </c>
      <c r="O35" s="264">
        <v>5</v>
      </c>
    </row>
    <row r="36" spans="1:15" ht="15.75" customHeight="1">
      <c r="A36" s="265">
        <f t="shared" si="1"/>
        <v>29</v>
      </c>
      <c r="B36" s="261">
        <v>8</v>
      </c>
      <c r="C36" s="261" t="s">
        <v>201</v>
      </c>
      <c r="D36" s="262" t="s">
        <v>103</v>
      </c>
      <c r="E36" s="262" t="s">
        <v>21</v>
      </c>
      <c r="F36" s="262" t="s">
        <v>104</v>
      </c>
      <c r="G36" s="262" t="s">
        <v>105</v>
      </c>
      <c r="H36" s="262" t="s">
        <v>23</v>
      </c>
      <c r="I36" s="262">
        <v>1950</v>
      </c>
      <c r="J36" s="262" t="s">
        <v>106</v>
      </c>
      <c r="K36" s="262" t="s">
        <v>25</v>
      </c>
      <c r="L36" s="262">
        <v>10</v>
      </c>
      <c r="M36" s="263">
        <v>0.03533564814814815</v>
      </c>
      <c r="N36" s="259">
        <f t="shared" si="0"/>
        <v>0.003533564814814815</v>
      </c>
      <c r="O36" s="264">
        <v>2</v>
      </c>
    </row>
    <row r="37" spans="1:15" ht="15.75" customHeight="1">
      <c r="A37" s="265">
        <f t="shared" si="1"/>
        <v>30</v>
      </c>
      <c r="B37" s="261">
        <v>3</v>
      </c>
      <c r="C37" s="261" t="s">
        <v>119</v>
      </c>
      <c r="D37" s="262" t="s">
        <v>120</v>
      </c>
      <c r="E37" s="262" t="s">
        <v>21</v>
      </c>
      <c r="F37" s="262" t="s">
        <v>21</v>
      </c>
      <c r="G37" s="262" t="s">
        <v>81</v>
      </c>
      <c r="H37" s="262" t="s">
        <v>23</v>
      </c>
      <c r="I37" s="262">
        <v>1960</v>
      </c>
      <c r="J37" s="262" t="s">
        <v>100</v>
      </c>
      <c r="K37" s="262" t="s">
        <v>25</v>
      </c>
      <c r="L37" s="262">
        <v>10</v>
      </c>
      <c r="M37" s="263">
        <v>0.035416666666666666</v>
      </c>
      <c r="N37" s="259">
        <f t="shared" si="0"/>
        <v>0.0035416666666666665</v>
      </c>
      <c r="O37" s="275">
        <v>2</v>
      </c>
    </row>
    <row r="38" spans="1:15" ht="15.75" customHeight="1">
      <c r="A38" s="265">
        <f t="shared" si="1"/>
        <v>31</v>
      </c>
      <c r="B38" s="261">
        <v>29</v>
      </c>
      <c r="C38" s="261" t="s">
        <v>109</v>
      </c>
      <c r="D38" s="262" t="s">
        <v>110</v>
      </c>
      <c r="E38" s="262" t="s">
        <v>21</v>
      </c>
      <c r="F38" s="262" t="s">
        <v>22</v>
      </c>
      <c r="G38" s="262" t="s">
        <v>22</v>
      </c>
      <c r="H38" s="262" t="s">
        <v>23</v>
      </c>
      <c r="I38" s="262">
        <v>1969</v>
      </c>
      <c r="J38" s="262" t="s">
        <v>30</v>
      </c>
      <c r="K38" s="262" t="s">
        <v>25</v>
      </c>
      <c r="L38" s="262">
        <v>10</v>
      </c>
      <c r="M38" s="263">
        <v>0.03550925925925926</v>
      </c>
      <c r="N38" s="259">
        <f t="shared" si="0"/>
        <v>0.003550925925925926</v>
      </c>
      <c r="O38" s="264">
        <v>6</v>
      </c>
    </row>
    <row r="39" spans="1:15" ht="15.75" customHeight="1">
      <c r="A39" s="265">
        <f t="shared" si="1"/>
        <v>32</v>
      </c>
      <c r="B39" s="261">
        <v>47</v>
      </c>
      <c r="C39" s="261" t="s">
        <v>75</v>
      </c>
      <c r="D39" s="262" t="s">
        <v>122</v>
      </c>
      <c r="E39" s="262" t="s">
        <v>21</v>
      </c>
      <c r="F39" s="262" t="s">
        <v>21</v>
      </c>
      <c r="G39" s="262" t="s">
        <v>21</v>
      </c>
      <c r="H39" s="262" t="s">
        <v>23</v>
      </c>
      <c r="I39" s="262">
        <v>1976</v>
      </c>
      <c r="J39" s="262" t="s">
        <v>24</v>
      </c>
      <c r="K39" s="262" t="s">
        <v>25</v>
      </c>
      <c r="L39" s="262">
        <v>10</v>
      </c>
      <c r="M39" s="263">
        <v>0.035868055555555556</v>
      </c>
      <c r="N39" s="259">
        <f t="shared" si="0"/>
        <v>0.0035868055555555558</v>
      </c>
      <c r="O39" s="275">
        <v>13</v>
      </c>
    </row>
    <row r="40" spans="1:15" ht="15.75" customHeight="1">
      <c r="A40" s="265">
        <f t="shared" si="1"/>
        <v>33</v>
      </c>
      <c r="B40" s="261">
        <v>56</v>
      </c>
      <c r="C40" s="261" t="s">
        <v>49</v>
      </c>
      <c r="D40" s="262" t="s">
        <v>173</v>
      </c>
      <c r="E40" s="262" t="s">
        <v>21</v>
      </c>
      <c r="F40" s="262" t="s">
        <v>48</v>
      </c>
      <c r="G40" s="262" t="s">
        <v>172</v>
      </c>
      <c r="H40" s="262" t="s">
        <v>23</v>
      </c>
      <c r="I40" s="262">
        <v>1969</v>
      </c>
      <c r="J40" s="262" t="s">
        <v>30</v>
      </c>
      <c r="K40" s="262" t="s">
        <v>25</v>
      </c>
      <c r="L40" s="262">
        <v>10</v>
      </c>
      <c r="M40" s="263">
        <v>0.03601851851851852</v>
      </c>
      <c r="N40" s="259">
        <f t="shared" si="0"/>
        <v>0.0036018518518518517</v>
      </c>
      <c r="O40" s="275">
        <v>7</v>
      </c>
    </row>
    <row r="41" spans="1:15" ht="15.75" customHeight="1">
      <c r="A41" s="265">
        <f t="shared" si="1"/>
        <v>34</v>
      </c>
      <c r="B41" s="270">
        <v>7</v>
      </c>
      <c r="C41" s="270" t="s">
        <v>113</v>
      </c>
      <c r="D41" s="271" t="s">
        <v>103</v>
      </c>
      <c r="E41" s="271" t="s">
        <v>21</v>
      </c>
      <c r="F41" s="271" t="s">
        <v>104</v>
      </c>
      <c r="G41" s="271" t="s">
        <v>105</v>
      </c>
      <c r="H41" s="271" t="s">
        <v>83</v>
      </c>
      <c r="I41" s="271">
        <v>1997</v>
      </c>
      <c r="J41" s="271" t="s">
        <v>114</v>
      </c>
      <c r="K41" s="271" t="s">
        <v>25</v>
      </c>
      <c r="L41" s="271">
        <v>10</v>
      </c>
      <c r="M41" s="272">
        <v>0.03607638888888889</v>
      </c>
      <c r="N41" s="273">
        <f t="shared" si="0"/>
        <v>0.0036076388888888885</v>
      </c>
      <c r="O41" s="276">
        <v>1</v>
      </c>
    </row>
    <row r="42" spans="1:15" ht="15.75" customHeight="1">
      <c r="A42" s="265">
        <f t="shared" si="1"/>
        <v>35</v>
      </c>
      <c r="B42" s="261">
        <v>41</v>
      </c>
      <c r="C42" s="261" t="s">
        <v>39</v>
      </c>
      <c r="D42" s="262" t="s">
        <v>44</v>
      </c>
      <c r="E42" s="262" t="s">
        <v>21</v>
      </c>
      <c r="F42" s="262" t="s">
        <v>115</v>
      </c>
      <c r="G42" s="262" t="s">
        <v>46</v>
      </c>
      <c r="H42" s="262" t="s">
        <v>23</v>
      </c>
      <c r="I42" s="262">
        <v>1968</v>
      </c>
      <c r="J42" s="262" t="s">
        <v>30</v>
      </c>
      <c r="K42" s="262" t="s">
        <v>25</v>
      </c>
      <c r="L42" s="262">
        <v>10</v>
      </c>
      <c r="M42" s="263">
        <v>0.03616898148148148</v>
      </c>
      <c r="N42" s="259">
        <f t="shared" si="0"/>
        <v>0.003616898148148148</v>
      </c>
      <c r="O42" s="275">
        <v>8</v>
      </c>
    </row>
    <row r="43" spans="1:15" ht="15.75" customHeight="1">
      <c r="A43" s="265">
        <f t="shared" si="1"/>
        <v>36</v>
      </c>
      <c r="B43" s="261">
        <v>51</v>
      </c>
      <c r="C43" s="261" t="s">
        <v>19</v>
      </c>
      <c r="D43" s="262" t="s">
        <v>121</v>
      </c>
      <c r="E43" s="262" t="s">
        <v>21</v>
      </c>
      <c r="F43" s="262" t="s">
        <v>21</v>
      </c>
      <c r="G43" s="262" t="s">
        <v>21</v>
      </c>
      <c r="H43" s="262" t="s">
        <v>23</v>
      </c>
      <c r="I43" s="262">
        <v>1972</v>
      </c>
      <c r="J43" s="262" t="s">
        <v>30</v>
      </c>
      <c r="K43" s="262" t="s">
        <v>25</v>
      </c>
      <c r="L43" s="262">
        <v>10</v>
      </c>
      <c r="M43" s="263">
        <v>0.03629629629629629</v>
      </c>
      <c r="N43" s="259">
        <f t="shared" si="0"/>
        <v>0.0036296296296296294</v>
      </c>
      <c r="O43" s="275">
        <v>9</v>
      </c>
    </row>
    <row r="44" spans="1:15" ht="15.75" customHeight="1">
      <c r="A44" s="265">
        <f t="shared" si="1"/>
        <v>37</v>
      </c>
      <c r="B44" s="261">
        <v>2</v>
      </c>
      <c r="C44" s="261" t="s">
        <v>116</v>
      </c>
      <c r="D44" s="262" t="s">
        <v>117</v>
      </c>
      <c r="E44" s="262" t="s">
        <v>21</v>
      </c>
      <c r="F44" s="262" t="s">
        <v>118</v>
      </c>
      <c r="G44" s="262" t="s">
        <v>118</v>
      </c>
      <c r="H44" s="262" t="s">
        <v>23</v>
      </c>
      <c r="I44" s="262">
        <v>1948</v>
      </c>
      <c r="J44" s="262" t="s">
        <v>106</v>
      </c>
      <c r="K44" s="262" t="s">
        <v>25</v>
      </c>
      <c r="L44" s="262">
        <v>10</v>
      </c>
      <c r="M44" s="263">
        <v>0.0366087962962963</v>
      </c>
      <c r="N44" s="259">
        <f t="shared" si="0"/>
        <v>0.00366087962962963</v>
      </c>
      <c r="O44" s="275">
        <v>3</v>
      </c>
    </row>
    <row r="45" spans="1:15" ht="15.75" customHeight="1">
      <c r="A45" s="265">
        <f t="shared" si="1"/>
        <v>38</v>
      </c>
      <c r="B45" s="270">
        <v>16</v>
      </c>
      <c r="C45" s="270" t="s">
        <v>132</v>
      </c>
      <c r="D45" s="271" t="s">
        <v>133</v>
      </c>
      <c r="E45" s="271" t="s">
        <v>21</v>
      </c>
      <c r="F45" s="271" t="s">
        <v>48</v>
      </c>
      <c r="G45" s="271" t="s">
        <v>172</v>
      </c>
      <c r="H45" s="271" t="s">
        <v>83</v>
      </c>
      <c r="I45" s="271">
        <v>1974</v>
      </c>
      <c r="J45" s="271" t="s">
        <v>134</v>
      </c>
      <c r="K45" s="271" t="s">
        <v>25</v>
      </c>
      <c r="L45" s="271">
        <v>10</v>
      </c>
      <c r="M45" s="272">
        <v>0.036875</v>
      </c>
      <c r="N45" s="273">
        <f t="shared" si="0"/>
        <v>0.0036875</v>
      </c>
      <c r="O45" s="274">
        <v>1</v>
      </c>
    </row>
    <row r="46" spans="1:15" ht="15.75" customHeight="1">
      <c r="A46" s="265">
        <f t="shared" si="1"/>
        <v>39</v>
      </c>
      <c r="B46" s="270">
        <v>61</v>
      </c>
      <c r="C46" s="270" t="s">
        <v>143</v>
      </c>
      <c r="D46" s="271" t="s">
        <v>174</v>
      </c>
      <c r="E46" s="271" t="s">
        <v>21</v>
      </c>
      <c r="F46" s="271" t="s">
        <v>65</v>
      </c>
      <c r="G46" s="271" t="s">
        <v>65</v>
      </c>
      <c r="H46" s="271" t="s">
        <v>83</v>
      </c>
      <c r="I46" s="271">
        <v>1991</v>
      </c>
      <c r="J46" s="271" t="s">
        <v>114</v>
      </c>
      <c r="K46" s="271" t="s">
        <v>25</v>
      </c>
      <c r="L46" s="271">
        <v>10</v>
      </c>
      <c r="M46" s="272">
        <v>0.03820601851851852</v>
      </c>
      <c r="N46" s="273">
        <f t="shared" si="0"/>
        <v>0.003820601851851852</v>
      </c>
      <c r="O46" s="274">
        <v>2</v>
      </c>
    </row>
    <row r="47" spans="1:15" ht="15.75" customHeight="1">
      <c r="A47" s="265">
        <f t="shared" si="1"/>
        <v>40</v>
      </c>
      <c r="B47" s="256">
        <v>22</v>
      </c>
      <c r="C47" s="256" t="s">
        <v>95</v>
      </c>
      <c r="D47" s="257" t="s">
        <v>127</v>
      </c>
      <c r="E47" s="257" t="s">
        <v>21</v>
      </c>
      <c r="F47" s="257" t="s">
        <v>21</v>
      </c>
      <c r="G47" s="257" t="s">
        <v>21</v>
      </c>
      <c r="H47" s="257" t="s">
        <v>23</v>
      </c>
      <c r="I47" s="257">
        <v>1959</v>
      </c>
      <c r="J47" s="257" t="s">
        <v>100</v>
      </c>
      <c r="K47" s="262" t="s">
        <v>25</v>
      </c>
      <c r="L47" s="262">
        <v>10</v>
      </c>
      <c r="M47" s="263">
        <v>0.03863425925925926</v>
      </c>
      <c r="N47" s="259">
        <f t="shared" si="0"/>
        <v>0.0038634259259259255</v>
      </c>
      <c r="O47" s="264">
        <v>3</v>
      </c>
    </row>
    <row r="48" spans="1:15" ht="15.75" customHeight="1">
      <c r="A48" s="265">
        <f t="shared" si="1"/>
        <v>41</v>
      </c>
      <c r="B48" s="277">
        <v>15</v>
      </c>
      <c r="C48" s="277" t="s">
        <v>125</v>
      </c>
      <c r="D48" s="278" t="s">
        <v>175</v>
      </c>
      <c r="E48" s="278" t="s">
        <v>21</v>
      </c>
      <c r="F48" s="278" t="s">
        <v>48</v>
      </c>
      <c r="G48" s="278" t="s">
        <v>48</v>
      </c>
      <c r="H48" s="278" t="s">
        <v>23</v>
      </c>
      <c r="I48" s="278">
        <v>1961</v>
      </c>
      <c r="J48" s="278" t="s">
        <v>100</v>
      </c>
      <c r="K48" s="278" t="s">
        <v>25</v>
      </c>
      <c r="L48" s="278">
        <v>10</v>
      </c>
      <c r="M48" s="279">
        <v>0.03962962962962963</v>
      </c>
      <c r="N48" s="280">
        <f t="shared" si="0"/>
        <v>0.003962962962962963</v>
      </c>
      <c r="O48" s="281">
        <v>4</v>
      </c>
    </row>
    <row r="49" spans="1:15" ht="15.75" customHeight="1" thickBot="1">
      <c r="A49" s="282">
        <f t="shared" si="1"/>
        <v>42</v>
      </c>
      <c r="B49" s="283">
        <v>37</v>
      </c>
      <c r="C49" s="283" t="s">
        <v>130</v>
      </c>
      <c r="D49" s="284" t="s">
        <v>131</v>
      </c>
      <c r="E49" s="284" t="s">
        <v>21</v>
      </c>
      <c r="F49" s="284" t="s">
        <v>21</v>
      </c>
      <c r="G49" s="284" t="s">
        <v>81</v>
      </c>
      <c r="H49" s="284" t="s">
        <v>23</v>
      </c>
      <c r="I49" s="284">
        <v>1949</v>
      </c>
      <c r="J49" s="284" t="s">
        <v>106</v>
      </c>
      <c r="K49" s="284" t="s">
        <v>25</v>
      </c>
      <c r="L49" s="284">
        <v>10</v>
      </c>
      <c r="M49" s="285">
        <v>0.0409375</v>
      </c>
      <c r="N49" s="286">
        <f t="shared" si="0"/>
        <v>0.00409375</v>
      </c>
      <c r="O49" s="287">
        <v>4</v>
      </c>
    </row>
    <row r="50" spans="1:15" ht="15.75" customHeight="1" thickBot="1">
      <c r="A50" s="288"/>
      <c r="B50" s="288"/>
      <c r="C50" s="244"/>
      <c r="D50" s="244"/>
      <c r="E50" s="244"/>
      <c r="F50" s="244"/>
      <c r="G50" s="244"/>
      <c r="H50" s="244"/>
      <c r="I50" s="244"/>
      <c r="J50" s="244"/>
      <c r="K50" s="244"/>
      <c r="L50" s="289">
        <f>SUM(L7:L49)</f>
        <v>430</v>
      </c>
      <c r="M50" s="290">
        <f>SUM(M7:M49)</f>
        <v>1.4134722222222218</v>
      </c>
      <c r="N50" s="291">
        <f>M50/L50</f>
        <v>0.0032871447028423764</v>
      </c>
      <c r="O50" s="292">
        <f>N50*10</f>
        <v>0.03287144702842376</v>
      </c>
    </row>
    <row r="51" spans="1:15" ht="15.75" customHeight="1" thickBot="1">
      <c r="A51" s="293" t="s">
        <v>137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5"/>
      <c r="N51" s="294"/>
      <c r="O51" s="294"/>
    </row>
    <row r="52" spans="1:15" ht="15.75" customHeight="1" thickBot="1">
      <c r="A52" s="296" t="s">
        <v>4</v>
      </c>
      <c r="B52" s="297" t="s">
        <v>5</v>
      </c>
      <c r="C52" s="297" t="s">
        <v>6</v>
      </c>
      <c r="D52" s="297" t="s">
        <v>7</v>
      </c>
      <c r="E52" s="297" t="s">
        <v>8</v>
      </c>
      <c r="F52" s="297" t="s">
        <v>9</v>
      </c>
      <c r="G52" s="297" t="s">
        <v>10</v>
      </c>
      <c r="H52" s="297" t="s">
        <v>11</v>
      </c>
      <c r="I52" s="297" t="s">
        <v>12</v>
      </c>
      <c r="J52" s="297" t="s">
        <v>13</v>
      </c>
      <c r="K52" s="297" t="s">
        <v>14</v>
      </c>
      <c r="L52" s="297" t="s">
        <v>15</v>
      </c>
      <c r="M52" s="297" t="s">
        <v>16</v>
      </c>
      <c r="N52" s="298" t="s">
        <v>17</v>
      </c>
      <c r="O52" s="299" t="s">
        <v>18</v>
      </c>
    </row>
    <row r="53" spans="1:15" ht="15.75" customHeight="1">
      <c r="A53" s="300">
        <v>1</v>
      </c>
      <c r="B53" s="301">
        <v>32</v>
      </c>
      <c r="C53" s="301" t="s">
        <v>138</v>
      </c>
      <c r="D53" s="302" t="s">
        <v>139</v>
      </c>
      <c r="E53" s="302" t="s">
        <v>21</v>
      </c>
      <c r="F53" s="302" t="s">
        <v>65</v>
      </c>
      <c r="G53" s="302" t="s">
        <v>81</v>
      </c>
      <c r="H53" s="302" t="s">
        <v>23</v>
      </c>
      <c r="I53" s="302">
        <v>2001</v>
      </c>
      <c r="J53" s="302" t="s">
        <v>38</v>
      </c>
      <c r="K53" s="302" t="s">
        <v>140</v>
      </c>
      <c r="L53" s="302">
        <v>5</v>
      </c>
      <c r="M53" s="303">
        <v>0.027256944444444445</v>
      </c>
      <c r="N53" s="304">
        <f aca="true" t="shared" si="2" ref="N53:N59">M53/5</f>
        <v>0.005451388888888889</v>
      </c>
      <c r="O53" s="226">
        <v>1</v>
      </c>
    </row>
    <row r="54" spans="1:15" ht="15.75" customHeight="1">
      <c r="A54" s="305">
        <f>A53+1</f>
        <v>2</v>
      </c>
      <c r="B54" s="306">
        <v>31</v>
      </c>
      <c r="C54" s="306" t="s">
        <v>141</v>
      </c>
      <c r="D54" s="307" t="s">
        <v>139</v>
      </c>
      <c r="E54" s="307" t="s">
        <v>21</v>
      </c>
      <c r="F54" s="307" t="s">
        <v>65</v>
      </c>
      <c r="G54" s="307" t="s">
        <v>65</v>
      </c>
      <c r="H54" s="307" t="s">
        <v>23</v>
      </c>
      <c r="I54" s="307">
        <v>1970</v>
      </c>
      <c r="J54" s="307" t="s">
        <v>30</v>
      </c>
      <c r="K54" s="307" t="s">
        <v>140</v>
      </c>
      <c r="L54" s="307">
        <v>5</v>
      </c>
      <c r="M54" s="308">
        <v>0.027372685185185184</v>
      </c>
      <c r="N54" s="309">
        <f t="shared" si="2"/>
        <v>0.0054745370370370364</v>
      </c>
      <c r="O54" s="232">
        <v>1</v>
      </c>
    </row>
    <row r="55" spans="1:15" ht="15.75" customHeight="1">
      <c r="A55" s="310">
        <f>A54+1</f>
        <v>3</v>
      </c>
      <c r="B55" s="270">
        <v>11</v>
      </c>
      <c r="C55" s="270" t="s">
        <v>142</v>
      </c>
      <c r="D55" s="271" t="s">
        <v>89</v>
      </c>
      <c r="E55" s="271" t="s">
        <v>21</v>
      </c>
      <c r="F55" s="271" t="s">
        <v>90</v>
      </c>
      <c r="G55" s="271" t="s">
        <v>90</v>
      </c>
      <c r="H55" s="271" t="s">
        <v>83</v>
      </c>
      <c r="I55" s="271">
        <v>2001</v>
      </c>
      <c r="J55" s="271" t="s">
        <v>114</v>
      </c>
      <c r="K55" s="271" t="s">
        <v>140</v>
      </c>
      <c r="L55" s="271">
        <v>5</v>
      </c>
      <c r="M55" s="272">
        <v>0.027789351851851853</v>
      </c>
      <c r="N55" s="273">
        <f t="shared" si="2"/>
        <v>0.005557870370370371</v>
      </c>
      <c r="O55" s="208">
        <v>1</v>
      </c>
    </row>
    <row r="56" spans="1:15" ht="15.75" customHeight="1">
      <c r="A56" s="311">
        <f>A55+1</f>
        <v>4</v>
      </c>
      <c r="B56" s="312">
        <v>5</v>
      </c>
      <c r="C56" s="312" t="s">
        <v>143</v>
      </c>
      <c r="D56" s="313" t="s">
        <v>144</v>
      </c>
      <c r="E56" s="313" t="s">
        <v>21</v>
      </c>
      <c r="F56" s="313" t="s">
        <v>21</v>
      </c>
      <c r="G56" s="313" t="s">
        <v>21</v>
      </c>
      <c r="H56" s="313" t="s">
        <v>83</v>
      </c>
      <c r="I56" s="313">
        <v>1996</v>
      </c>
      <c r="J56" s="313" t="s">
        <v>114</v>
      </c>
      <c r="K56" s="271" t="s">
        <v>140</v>
      </c>
      <c r="L56" s="271">
        <v>5</v>
      </c>
      <c r="M56" s="272">
        <v>0.028425925925925924</v>
      </c>
      <c r="N56" s="273">
        <f t="shared" si="2"/>
        <v>0.005685185185185185</v>
      </c>
      <c r="O56" s="274">
        <v>2</v>
      </c>
    </row>
    <row r="57" spans="1:15" ht="15.75" customHeight="1">
      <c r="A57" s="310">
        <f>A56+1</f>
        <v>5</v>
      </c>
      <c r="B57" s="270">
        <v>58</v>
      </c>
      <c r="C57" s="270" t="s">
        <v>179</v>
      </c>
      <c r="D57" s="271" t="s">
        <v>127</v>
      </c>
      <c r="E57" s="271" t="s">
        <v>21</v>
      </c>
      <c r="F57" s="271" t="s">
        <v>21</v>
      </c>
      <c r="G57" s="271" t="s">
        <v>21</v>
      </c>
      <c r="H57" s="271" t="s">
        <v>83</v>
      </c>
      <c r="I57" s="271">
        <v>1962</v>
      </c>
      <c r="J57" s="271" t="s">
        <v>180</v>
      </c>
      <c r="K57" s="271" t="s">
        <v>140</v>
      </c>
      <c r="L57" s="271">
        <v>5</v>
      </c>
      <c r="M57" s="272">
        <v>0.03137731481481481</v>
      </c>
      <c r="N57" s="273">
        <f t="shared" si="2"/>
        <v>0.006275462962962962</v>
      </c>
      <c r="O57" s="208">
        <v>1</v>
      </c>
    </row>
    <row r="58" spans="1:15" ht="15.75" customHeight="1">
      <c r="A58" s="310">
        <f>A57+1</f>
        <v>6</v>
      </c>
      <c r="B58" s="270">
        <v>4</v>
      </c>
      <c r="C58" s="270" t="s">
        <v>145</v>
      </c>
      <c r="D58" s="271" t="s">
        <v>144</v>
      </c>
      <c r="E58" s="271" t="s">
        <v>21</v>
      </c>
      <c r="F58" s="271" t="s">
        <v>21</v>
      </c>
      <c r="G58" s="271" t="s">
        <v>21</v>
      </c>
      <c r="H58" s="271" t="s">
        <v>83</v>
      </c>
      <c r="I58" s="271">
        <v>1967</v>
      </c>
      <c r="J58" s="271" t="s">
        <v>134</v>
      </c>
      <c r="K58" s="271" t="s">
        <v>140</v>
      </c>
      <c r="L58" s="271">
        <v>5</v>
      </c>
      <c r="M58" s="272">
        <v>0.03137731481481481</v>
      </c>
      <c r="N58" s="273">
        <f t="shared" si="2"/>
        <v>0.006275462962962962</v>
      </c>
      <c r="O58" s="208">
        <v>1</v>
      </c>
    </row>
    <row r="59" spans="1:15" ht="15.75" customHeight="1" thickBot="1">
      <c r="A59" s="314">
        <v>7</v>
      </c>
      <c r="B59" s="315">
        <v>23</v>
      </c>
      <c r="C59" s="315" t="s">
        <v>148</v>
      </c>
      <c r="D59" s="316" t="s">
        <v>149</v>
      </c>
      <c r="E59" s="316" t="s">
        <v>21</v>
      </c>
      <c r="F59" s="316" t="s">
        <v>21</v>
      </c>
      <c r="G59" s="316" t="s">
        <v>21</v>
      </c>
      <c r="H59" s="316" t="s">
        <v>23</v>
      </c>
      <c r="I59" s="316">
        <v>1941</v>
      </c>
      <c r="J59" s="316" t="s">
        <v>150</v>
      </c>
      <c r="K59" s="316" t="s">
        <v>140</v>
      </c>
      <c r="L59" s="316">
        <v>5</v>
      </c>
      <c r="M59" s="317">
        <v>0.03315972222222222</v>
      </c>
      <c r="N59" s="318">
        <f t="shared" si="2"/>
        <v>0.006631944444444445</v>
      </c>
      <c r="O59" s="319">
        <v>1</v>
      </c>
    </row>
    <row r="60" spans="1:15" ht="15.75" customHeight="1" thickBot="1">
      <c r="A60" s="320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2">
        <f>SUM(L53:L59)</f>
        <v>35</v>
      </c>
      <c r="M60" s="323">
        <f>SUM(M53:M59)</f>
        <v>0.20675925925925925</v>
      </c>
      <c r="N60" s="324">
        <f>M60/L60</f>
        <v>0.005907407407407407</v>
      </c>
      <c r="O60" s="325">
        <f>N60*5</f>
        <v>0.029537037037037035</v>
      </c>
    </row>
    <row r="61" spans="1:15" ht="15.75" customHeight="1" thickBot="1">
      <c r="A61" s="326" t="s">
        <v>151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8"/>
      <c r="N61" s="327"/>
      <c r="O61" s="327"/>
    </row>
    <row r="62" spans="1:15" ht="15.75" customHeight="1" thickBot="1">
      <c r="A62" s="329" t="s">
        <v>4</v>
      </c>
      <c r="B62" s="330" t="s">
        <v>5</v>
      </c>
      <c r="C62" s="330" t="s">
        <v>6</v>
      </c>
      <c r="D62" s="330" t="s">
        <v>7</v>
      </c>
      <c r="E62" s="330" t="s">
        <v>8</v>
      </c>
      <c r="F62" s="330" t="s">
        <v>9</v>
      </c>
      <c r="G62" s="330" t="s">
        <v>10</v>
      </c>
      <c r="H62" s="330" t="s">
        <v>11</v>
      </c>
      <c r="I62" s="330" t="s">
        <v>12</v>
      </c>
      <c r="J62" s="330" t="s">
        <v>13</v>
      </c>
      <c r="K62" s="330" t="s">
        <v>14</v>
      </c>
      <c r="L62" s="330" t="s">
        <v>15</v>
      </c>
      <c r="M62" s="330" t="s">
        <v>16</v>
      </c>
      <c r="N62" s="331" t="s">
        <v>17</v>
      </c>
      <c r="O62" s="332" t="s">
        <v>18</v>
      </c>
    </row>
    <row r="63" spans="1:15" ht="15.75" customHeight="1">
      <c r="A63" s="333">
        <v>1</v>
      </c>
      <c r="B63" s="334">
        <v>39</v>
      </c>
      <c r="C63" s="334" t="s">
        <v>152</v>
      </c>
      <c r="D63" s="335" t="s">
        <v>80</v>
      </c>
      <c r="E63" s="335" t="s">
        <v>21</v>
      </c>
      <c r="F63" s="335" t="s">
        <v>65</v>
      </c>
      <c r="G63" s="335" t="s">
        <v>81</v>
      </c>
      <c r="H63" s="335" t="s">
        <v>23</v>
      </c>
      <c r="I63" s="335">
        <v>2000</v>
      </c>
      <c r="J63" s="335" t="s">
        <v>153</v>
      </c>
      <c r="K63" s="335" t="s">
        <v>154</v>
      </c>
      <c r="L63" s="335">
        <v>2.085</v>
      </c>
      <c r="M63" s="336">
        <v>0.006898148148148149</v>
      </c>
      <c r="N63" s="337">
        <f>M63/L63</f>
        <v>0.0033084643396394</v>
      </c>
      <c r="O63" s="338">
        <v>1</v>
      </c>
    </row>
    <row r="64" spans="1:15" ht="15.75" customHeight="1">
      <c r="A64" s="339">
        <v>2</v>
      </c>
      <c r="B64" s="340">
        <v>18</v>
      </c>
      <c r="C64" s="340" t="s">
        <v>155</v>
      </c>
      <c r="D64" s="341" t="s">
        <v>56</v>
      </c>
      <c r="E64" s="341" t="s">
        <v>21</v>
      </c>
      <c r="F64" s="341" t="s">
        <v>57</v>
      </c>
      <c r="G64" s="341" t="s">
        <v>57</v>
      </c>
      <c r="H64" s="341" t="s">
        <v>23</v>
      </c>
      <c r="I64" s="341">
        <v>2004</v>
      </c>
      <c r="J64" s="341" t="s">
        <v>23</v>
      </c>
      <c r="K64" s="341" t="s">
        <v>154</v>
      </c>
      <c r="L64" s="341">
        <v>2.085</v>
      </c>
      <c r="M64" s="342">
        <v>0.007870370370370371</v>
      </c>
      <c r="N64" s="343">
        <f>M64/L64</f>
        <v>0.003774757971400658</v>
      </c>
      <c r="O64" s="344">
        <v>2</v>
      </c>
    </row>
    <row r="65" spans="1:15" ht="15.75" customHeight="1">
      <c r="A65" s="339">
        <v>3</v>
      </c>
      <c r="B65" s="340">
        <v>38</v>
      </c>
      <c r="C65" s="340" t="s">
        <v>77</v>
      </c>
      <c r="D65" s="341" t="s">
        <v>80</v>
      </c>
      <c r="E65" s="341" t="s">
        <v>21</v>
      </c>
      <c r="F65" s="341" t="s">
        <v>65</v>
      </c>
      <c r="G65" s="341" t="s">
        <v>81</v>
      </c>
      <c r="H65" s="341" t="s">
        <v>23</v>
      </c>
      <c r="I65" s="341">
        <v>2003</v>
      </c>
      <c r="J65" s="341" t="s">
        <v>23</v>
      </c>
      <c r="K65" s="341" t="s">
        <v>154</v>
      </c>
      <c r="L65" s="341">
        <v>2.085</v>
      </c>
      <c r="M65" s="342">
        <v>0.008425925925925925</v>
      </c>
      <c r="N65" s="343">
        <f>M65/L65</f>
        <v>0.004041211475264233</v>
      </c>
      <c r="O65" s="344">
        <v>3</v>
      </c>
    </row>
    <row r="66" spans="1:15" ht="15.75" customHeight="1" thickBot="1">
      <c r="A66" s="345">
        <v>4</v>
      </c>
      <c r="B66" s="346">
        <v>59</v>
      </c>
      <c r="C66" s="346" t="s">
        <v>182</v>
      </c>
      <c r="D66" s="347" t="s">
        <v>144</v>
      </c>
      <c r="E66" s="347" t="s">
        <v>21</v>
      </c>
      <c r="F66" s="347" t="s">
        <v>21</v>
      </c>
      <c r="G66" s="347" t="s">
        <v>21</v>
      </c>
      <c r="H66" s="347" t="s">
        <v>23</v>
      </c>
      <c r="I66" s="347">
        <v>2005</v>
      </c>
      <c r="J66" s="347" t="s">
        <v>23</v>
      </c>
      <c r="K66" s="347" t="s">
        <v>154</v>
      </c>
      <c r="L66" s="348">
        <v>2.085</v>
      </c>
      <c r="M66" s="349">
        <v>0.010659722222222221</v>
      </c>
      <c r="N66" s="350">
        <f>M66/L66</f>
        <v>0.00511257660538236</v>
      </c>
      <c r="O66" s="351">
        <v>4</v>
      </c>
    </row>
    <row r="67" spans="1:15" ht="15.75" thickBot="1">
      <c r="A67" s="352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63">
        <f>SUM(L63:L66)</f>
        <v>8.34</v>
      </c>
      <c r="M67" s="354">
        <f>SUM(M63:M66)</f>
        <v>0.03385416666666667</v>
      </c>
      <c r="N67" s="355">
        <f>M67/L67</f>
        <v>0.004059252597921663</v>
      </c>
      <c r="O67" s="356">
        <f>N67*2.085</f>
        <v>0.008463541666666666</v>
      </c>
    </row>
    <row r="68" spans="1:15" ht="15">
      <c r="A68" s="357" t="s">
        <v>156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</row>
    <row r="69" spans="1:15" ht="15">
      <c r="A69" s="358" t="s">
        <v>202</v>
      </c>
      <c r="B69" s="288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</row>
    <row r="70" spans="1:15" ht="15">
      <c r="A70" s="358" t="s">
        <v>203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</row>
    <row r="71" spans="1:15" ht="15">
      <c r="A71" s="358" t="s">
        <v>159</v>
      </c>
      <c r="B71" s="288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359"/>
      <c r="O71" s="244"/>
    </row>
    <row r="72" spans="1:15" ht="15">
      <c r="A72" s="360" t="s">
        <v>204</v>
      </c>
      <c r="B72" s="361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359"/>
      <c r="O72" s="244"/>
    </row>
    <row r="73" spans="1:15" ht="15">
      <c r="A73" s="358" t="s">
        <v>205</v>
      </c>
      <c r="B73" s="288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1:15" ht="15">
      <c r="A74" s="358" t="s">
        <v>206</v>
      </c>
      <c r="B74" s="288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</row>
    <row r="75" spans="1:15" ht="15">
      <c r="A75" s="358" t="s">
        <v>207</v>
      </c>
      <c r="B75" s="288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</row>
    <row r="76" spans="1:15" ht="15">
      <c r="A76" s="362" t="s">
        <v>208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</row>
    <row r="77" spans="1:15" ht="15">
      <c r="A77" s="362" t="s">
        <v>209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64">
      <selection activeCell="C83" sqref="C83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10.421875" style="0" customWidth="1"/>
    <col min="4" max="4" width="17.57421875" style="0" customWidth="1"/>
    <col min="5" max="5" width="13.7109375" style="0" customWidth="1"/>
    <col min="6" max="6" width="12.8515625" style="0" customWidth="1"/>
    <col min="7" max="7" width="15.8515625" style="0" customWidth="1"/>
    <col min="8" max="8" width="6.7109375" style="0" customWidth="1"/>
    <col min="13" max="13" width="11.00390625" style="0" customWidth="1"/>
  </cols>
  <sheetData>
    <row r="1" spans="1:15" ht="15">
      <c r="A1" s="132" t="s">
        <v>167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">
      <c r="A2" s="132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">
      <c r="A3" s="132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5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5.75" thickBot="1">
      <c r="A5" s="132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6" thickBot="1">
      <c r="A6" s="134" t="s">
        <v>4</v>
      </c>
      <c r="B6" s="135" t="s">
        <v>5</v>
      </c>
      <c r="C6" s="135" t="s">
        <v>6</v>
      </c>
      <c r="D6" s="135" t="s">
        <v>7</v>
      </c>
      <c r="E6" s="135" t="s">
        <v>8</v>
      </c>
      <c r="F6" s="135" t="s">
        <v>9</v>
      </c>
      <c r="G6" s="135" t="s">
        <v>10</v>
      </c>
      <c r="H6" s="135" t="s">
        <v>11</v>
      </c>
      <c r="I6" s="135" t="s">
        <v>12</v>
      </c>
      <c r="J6" s="135" t="s">
        <v>13</v>
      </c>
      <c r="K6" s="135" t="s">
        <v>14</v>
      </c>
      <c r="L6" s="135" t="s">
        <v>15</v>
      </c>
      <c r="M6" s="135" t="s">
        <v>16</v>
      </c>
      <c r="N6" s="136" t="s">
        <v>17</v>
      </c>
      <c r="O6" s="137" t="s">
        <v>18</v>
      </c>
    </row>
    <row r="7" spans="1:15" ht="18" customHeight="1">
      <c r="A7" s="144">
        <v>1</v>
      </c>
      <c r="B7" s="145">
        <v>34</v>
      </c>
      <c r="C7" s="145" t="s">
        <v>19</v>
      </c>
      <c r="D7" s="146" t="s">
        <v>20</v>
      </c>
      <c r="E7" s="146" t="s">
        <v>21</v>
      </c>
      <c r="F7" s="146" t="s">
        <v>22</v>
      </c>
      <c r="G7" s="146" t="s">
        <v>22</v>
      </c>
      <c r="H7" s="146" t="s">
        <v>23</v>
      </c>
      <c r="I7" s="146">
        <v>1982</v>
      </c>
      <c r="J7" s="146" t="s">
        <v>24</v>
      </c>
      <c r="K7" s="146" t="s">
        <v>25</v>
      </c>
      <c r="L7" s="146">
        <v>10</v>
      </c>
      <c r="M7" s="147">
        <v>0.026446759259259264</v>
      </c>
      <c r="N7" s="148">
        <v>0.002644675925925926</v>
      </c>
      <c r="O7" s="149">
        <v>1</v>
      </c>
    </row>
    <row r="8" spans="1:15" ht="18" customHeight="1">
      <c r="A8" s="150">
        <v>2</v>
      </c>
      <c r="B8" s="151">
        <v>28</v>
      </c>
      <c r="C8" s="151" t="s">
        <v>26</v>
      </c>
      <c r="D8" s="152" t="s">
        <v>27</v>
      </c>
      <c r="E8" s="152" t="s">
        <v>21</v>
      </c>
      <c r="F8" s="152" t="s">
        <v>28</v>
      </c>
      <c r="G8" s="152" t="s">
        <v>29</v>
      </c>
      <c r="H8" s="152" t="s">
        <v>23</v>
      </c>
      <c r="I8" s="152">
        <v>1972</v>
      </c>
      <c r="J8" s="152" t="s">
        <v>30</v>
      </c>
      <c r="K8" s="152" t="s">
        <v>25</v>
      </c>
      <c r="L8" s="152">
        <v>10</v>
      </c>
      <c r="M8" s="153">
        <v>0.02677083333333333</v>
      </c>
      <c r="N8" s="154">
        <v>0.002677083333333333</v>
      </c>
      <c r="O8" s="155">
        <v>1</v>
      </c>
    </row>
    <row r="9" spans="1:15" ht="18" customHeight="1">
      <c r="A9" s="150">
        <v>3</v>
      </c>
      <c r="B9" s="151">
        <v>30</v>
      </c>
      <c r="C9" s="151" t="s">
        <v>39</v>
      </c>
      <c r="D9" s="152" t="s">
        <v>40</v>
      </c>
      <c r="E9" s="152" t="s">
        <v>21</v>
      </c>
      <c r="F9" s="152" t="s">
        <v>41</v>
      </c>
      <c r="G9" s="152" t="s">
        <v>41</v>
      </c>
      <c r="H9" s="152" t="s">
        <v>23</v>
      </c>
      <c r="I9" s="152">
        <v>1981</v>
      </c>
      <c r="J9" s="152" t="s">
        <v>24</v>
      </c>
      <c r="K9" s="152" t="s">
        <v>25</v>
      </c>
      <c r="L9" s="152">
        <v>10</v>
      </c>
      <c r="M9" s="153">
        <v>0.027060185185185187</v>
      </c>
      <c r="N9" s="154">
        <v>0.0027060185185185186</v>
      </c>
      <c r="O9" s="155">
        <v>2</v>
      </c>
    </row>
    <row r="10" spans="1:15" ht="18" customHeight="1">
      <c r="A10" s="150">
        <v>4</v>
      </c>
      <c r="B10" s="151">
        <v>1</v>
      </c>
      <c r="C10" s="151" t="s">
        <v>26</v>
      </c>
      <c r="D10" s="152" t="s">
        <v>31</v>
      </c>
      <c r="E10" s="152" t="s">
        <v>21</v>
      </c>
      <c r="F10" s="152" t="s">
        <v>32</v>
      </c>
      <c r="G10" s="152" t="s">
        <v>33</v>
      </c>
      <c r="H10" s="152" t="s">
        <v>23</v>
      </c>
      <c r="I10" s="152">
        <v>1984</v>
      </c>
      <c r="J10" s="152" t="s">
        <v>24</v>
      </c>
      <c r="K10" s="152" t="s">
        <v>25</v>
      </c>
      <c r="L10" s="152">
        <v>10</v>
      </c>
      <c r="M10" s="153">
        <v>0.027094907407407404</v>
      </c>
      <c r="N10" s="154">
        <v>0.0027094907407407406</v>
      </c>
      <c r="O10" s="155">
        <v>3</v>
      </c>
    </row>
    <row r="11" spans="1:15" ht="18" customHeight="1">
      <c r="A11" s="150">
        <v>5</v>
      </c>
      <c r="B11" s="151">
        <v>49</v>
      </c>
      <c r="C11" s="151" t="s">
        <v>39</v>
      </c>
      <c r="D11" s="152" t="s">
        <v>42</v>
      </c>
      <c r="E11" s="152" t="s">
        <v>21</v>
      </c>
      <c r="F11" s="152" t="s">
        <v>21</v>
      </c>
      <c r="G11" s="152" t="s">
        <v>21</v>
      </c>
      <c r="H11" s="152" t="s">
        <v>23</v>
      </c>
      <c r="I11" s="152">
        <v>1982</v>
      </c>
      <c r="J11" s="152" t="s">
        <v>24</v>
      </c>
      <c r="K11" s="152" t="s">
        <v>25</v>
      </c>
      <c r="L11" s="152">
        <v>10</v>
      </c>
      <c r="M11" s="153">
        <v>0.027604166666666666</v>
      </c>
      <c r="N11" s="154">
        <v>0.0027604166666666667</v>
      </c>
      <c r="O11" s="155">
        <v>4</v>
      </c>
    </row>
    <row r="12" spans="1:15" ht="18" customHeight="1">
      <c r="A12" s="150">
        <v>6</v>
      </c>
      <c r="B12" s="151">
        <v>19</v>
      </c>
      <c r="C12" s="151" t="s">
        <v>34</v>
      </c>
      <c r="D12" s="152" t="s">
        <v>47</v>
      </c>
      <c r="E12" s="152" t="s">
        <v>21</v>
      </c>
      <c r="F12" s="152" t="s">
        <v>48</v>
      </c>
      <c r="G12" s="152" t="s">
        <v>48</v>
      </c>
      <c r="H12" s="152" t="s">
        <v>23</v>
      </c>
      <c r="I12" s="152">
        <v>1972</v>
      </c>
      <c r="J12" s="152" t="s">
        <v>30</v>
      </c>
      <c r="K12" s="152" t="s">
        <v>25</v>
      </c>
      <c r="L12" s="152">
        <v>10</v>
      </c>
      <c r="M12" s="153">
        <v>0.028252314814814813</v>
      </c>
      <c r="N12" s="154">
        <v>0.0028252314814814815</v>
      </c>
      <c r="O12" s="155">
        <v>2</v>
      </c>
    </row>
    <row r="13" spans="1:15" ht="18" customHeight="1">
      <c r="A13" s="150">
        <v>7</v>
      </c>
      <c r="B13" s="151">
        <v>77</v>
      </c>
      <c r="C13" s="151" t="s">
        <v>43</v>
      </c>
      <c r="D13" s="152" t="s">
        <v>44</v>
      </c>
      <c r="E13" s="152" t="s">
        <v>21</v>
      </c>
      <c r="F13" s="152" t="s">
        <v>45</v>
      </c>
      <c r="G13" s="152" t="s">
        <v>46</v>
      </c>
      <c r="H13" s="152" t="s">
        <v>23</v>
      </c>
      <c r="I13" s="152">
        <v>1992</v>
      </c>
      <c r="J13" s="152" t="s">
        <v>38</v>
      </c>
      <c r="K13" s="152" t="s">
        <v>25</v>
      </c>
      <c r="L13" s="152">
        <v>10</v>
      </c>
      <c r="M13" s="153">
        <v>0.028333333333333332</v>
      </c>
      <c r="N13" s="154">
        <v>0.002833333333333333</v>
      </c>
      <c r="O13" s="155">
        <v>1</v>
      </c>
    </row>
    <row r="14" spans="1:15" ht="18" customHeight="1">
      <c r="A14" s="150">
        <v>8</v>
      </c>
      <c r="B14" s="151">
        <v>6</v>
      </c>
      <c r="C14" s="151" t="s">
        <v>66</v>
      </c>
      <c r="D14" s="152" t="s">
        <v>67</v>
      </c>
      <c r="E14" s="152" t="s">
        <v>21</v>
      </c>
      <c r="F14" s="152" t="s">
        <v>68</v>
      </c>
      <c r="G14" s="152" t="s">
        <v>68</v>
      </c>
      <c r="H14" s="152" t="s">
        <v>23</v>
      </c>
      <c r="I14" s="152">
        <v>1994</v>
      </c>
      <c r="J14" s="152" t="s">
        <v>38</v>
      </c>
      <c r="K14" s="152" t="s">
        <v>25</v>
      </c>
      <c r="L14" s="152">
        <v>10</v>
      </c>
      <c r="M14" s="153">
        <v>0.029756944444444447</v>
      </c>
      <c r="N14" s="154">
        <v>0.002975694444444445</v>
      </c>
      <c r="O14" s="155">
        <v>2</v>
      </c>
    </row>
    <row r="15" spans="1:15" ht="18" customHeight="1">
      <c r="A15" s="150">
        <v>9</v>
      </c>
      <c r="B15" s="151">
        <v>33</v>
      </c>
      <c r="C15" s="151" t="s">
        <v>53</v>
      </c>
      <c r="D15" s="152" t="s">
        <v>54</v>
      </c>
      <c r="E15" s="152" t="s">
        <v>21</v>
      </c>
      <c r="F15" s="152" t="s">
        <v>21</v>
      </c>
      <c r="G15" s="152" t="s">
        <v>21</v>
      </c>
      <c r="H15" s="152" t="s">
        <v>23</v>
      </c>
      <c r="I15" s="152">
        <v>1991</v>
      </c>
      <c r="J15" s="152" t="s">
        <v>38</v>
      </c>
      <c r="K15" s="152" t="s">
        <v>25</v>
      </c>
      <c r="L15" s="152">
        <v>10</v>
      </c>
      <c r="M15" s="153">
        <v>0.030046296296296297</v>
      </c>
      <c r="N15" s="154">
        <v>0.0030046296296296297</v>
      </c>
      <c r="O15" s="155">
        <v>3</v>
      </c>
    </row>
    <row r="16" spans="1:15" ht="18" customHeight="1">
      <c r="A16" s="150">
        <v>10</v>
      </c>
      <c r="B16" s="151">
        <v>46</v>
      </c>
      <c r="C16" s="151" t="s">
        <v>63</v>
      </c>
      <c r="D16" s="152" t="s">
        <v>64</v>
      </c>
      <c r="E16" s="152" t="s">
        <v>21</v>
      </c>
      <c r="F16" s="152" t="s">
        <v>65</v>
      </c>
      <c r="G16" s="152" t="s">
        <v>65</v>
      </c>
      <c r="H16" s="152" t="s">
        <v>23</v>
      </c>
      <c r="I16" s="152">
        <v>1989</v>
      </c>
      <c r="J16" s="152" t="s">
        <v>38</v>
      </c>
      <c r="K16" s="152" t="s">
        <v>25</v>
      </c>
      <c r="L16" s="152">
        <v>10</v>
      </c>
      <c r="M16" s="153">
        <v>0.030127314814814815</v>
      </c>
      <c r="N16" s="154">
        <v>0.0030127314814814817</v>
      </c>
      <c r="O16" s="155">
        <v>4</v>
      </c>
    </row>
    <row r="17" spans="1:15" ht="18" customHeight="1">
      <c r="A17" s="150">
        <v>11</v>
      </c>
      <c r="B17" s="151">
        <v>17</v>
      </c>
      <c r="C17" s="151" t="s">
        <v>55</v>
      </c>
      <c r="D17" s="152" t="s">
        <v>56</v>
      </c>
      <c r="E17" s="152" t="s">
        <v>21</v>
      </c>
      <c r="F17" s="152" t="s">
        <v>57</v>
      </c>
      <c r="G17" s="152" t="s">
        <v>58</v>
      </c>
      <c r="H17" s="152" t="s">
        <v>23</v>
      </c>
      <c r="I17" s="152">
        <v>1980</v>
      </c>
      <c r="J17" s="152" t="s">
        <v>24</v>
      </c>
      <c r="K17" s="152" t="s">
        <v>25</v>
      </c>
      <c r="L17" s="152">
        <v>10</v>
      </c>
      <c r="M17" s="153">
        <v>0.03026620370370371</v>
      </c>
      <c r="N17" s="154">
        <v>0.003026620370370371</v>
      </c>
      <c r="O17" s="155">
        <v>5</v>
      </c>
    </row>
    <row r="18" spans="1:15" ht="18" customHeight="1">
      <c r="A18" s="150">
        <v>12</v>
      </c>
      <c r="B18" s="151">
        <v>43</v>
      </c>
      <c r="C18" s="151" t="s">
        <v>59</v>
      </c>
      <c r="D18" s="152" t="s">
        <v>169</v>
      </c>
      <c r="E18" s="152" t="s">
        <v>21</v>
      </c>
      <c r="F18" s="152" t="s">
        <v>61</v>
      </c>
      <c r="G18" s="152" t="s">
        <v>62</v>
      </c>
      <c r="H18" s="152" t="s">
        <v>23</v>
      </c>
      <c r="I18" s="152">
        <v>1982</v>
      </c>
      <c r="J18" s="152" t="s">
        <v>24</v>
      </c>
      <c r="K18" s="152" t="s">
        <v>25</v>
      </c>
      <c r="L18" s="152">
        <v>10</v>
      </c>
      <c r="M18" s="153">
        <v>0.03026620370370371</v>
      </c>
      <c r="N18" s="154">
        <v>0.003026620370370371</v>
      </c>
      <c r="O18" s="155">
        <v>6</v>
      </c>
    </row>
    <row r="19" spans="1:15" ht="18" customHeight="1">
      <c r="A19" s="150">
        <v>13</v>
      </c>
      <c r="B19" s="151">
        <v>14</v>
      </c>
      <c r="C19" s="151" t="s">
        <v>39</v>
      </c>
      <c r="D19" s="152" t="s">
        <v>73</v>
      </c>
      <c r="E19" s="152" t="s">
        <v>21</v>
      </c>
      <c r="F19" s="152" t="s">
        <v>48</v>
      </c>
      <c r="G19" s="152" t="s">
        <v>74</v>
      </c>
      <c r="H19" s="152" t="s">
        <v>23</v>
      </c>
      <c r="I19" s="152">
        <v>1977</v>
      </c>
      <c r="J19" s="152" t="s">
        <v>24</v>
      </c>
      <c r="K19" s="152" t="s">
        <v>25</v>
      </c>
      <c r="L19" s="152">
        <v>10</v>
      </c>
      <c r="M19" s="153">
        <v>0.030416666666666665</v>
      </c>
      <c r="N19" s="154">
        <v>0.0030416666666666665</v>
      </c>
      <c r="O19" s="155">
        <v>7</v>
      </c>
    </row>
    <row r="20" spans="1:15" ht="18" customHeight="1">
      <c r="A20" s="150">
        <v>14</v>
      </c>
      <c r="B20" s="151">
        <v>45</v>
      </c>
      <c r="C20" s="151" t="s">
        <v>77</v>
      </c>
      <c r="D20" s="152" t="s">
        <v>78</v>
      </c>
      <c r="E20" s="152" t="s">
        <v>21</v>
      </c>
      <c r="F20" s="152" t="s">
        <v>61</v>
      </c>
      <c r="G20" s="152" t="s">
        <v>62</v>
      </c>
      <c r="H20" s="152" t="s">
        <v>23</v>
      </c>
      <c r="I20" s="152">
        <v>1988</v>
      </c>
      <c r="J20" s="152" t="s">
        <v>38</v>
      </c>
      <c r="K20" s="152" t="s">
        <v>25</v>
      </c>
      <c r="L20" s="152">
        <v>10</v>
      </c>
      <c r="M20" s="153">
        <v>0.03078703703703704</v>
      </c>
      <c r="N20" s="154">
        <v>0.003078703703703704</v>
      </c>
      <c r="O20" s="155">
        <v>5</v>
      </c>
    </row>
    <row r="21" spans="1:15" ht="18" customHeight="1">
      <c r="A21" s="150">
        <v>15</v>
      </c>
      <c r="B21" s="151">
        <v>57</v>
      </c>
      <c r="C21" s="151" t="s">
        <v>135</v>
      </c>
      <c r="D21" s="152" t="s">
        <v>170</v>
      </c>
      <c r="E21" s="152" t="s">
        <v>21</v>
      </c>
      <c r="F21" s="152" t="s">
        <v>22</v>
      </c>
      <c r="G21" s="152" t="s">
        <v>29</v>
      </c>
      <c r="H21" s="152" t="s">
        <v>23</v>
      </c>
      <c r="I21" s="152">
        <v>1976</v>
      </c>
      <c r="J21" s="152" t="s">
        <v>24</v>
      </c>
      <c r="K21" s="152" t="s">
        <v>25</v>
      </c>
      <c r="L21" s="152">
        <v>10</v>
      </c>
      <c r="M21" s="153">
        <v>0.030891203703703702</v>
      </c>
      <c r="N21" s="154">
        <v>0.00308912037037037</v>
      </c>
      <c r="O21" s="155">
        <v>8</v>
      </c>
    </row>
    <row r="22" spans="1:15" ht="18" customHeight="1">
      <c r="A22" s="150">
        <v>16</v>
      </c>
      <c r="B22" s="151">
        <v>100</v>
      </c>
      <c r="C22" s="151" t="s">
        <v>166</v>
      </c>
      <c r="D22" s="152" t="s">
        <v>144</v>
      </c>
      <c r="E22" s="152" t="s">
        <v>21</v>
      </c>
      <c r="F22" s="152" t="s">
        <v>21</v>
      </c>
      <c r="G22" s="152" t="s">
        <v>33</v>
      </c>
      <c r="H22" s="152" t="s">
        <v>23</v>
      </c>
      <c r="I22" s="152">
        <v>1969</v>
      </c>
      <c r="J22" s="152" t="s">
        <v>30</v>
      </c>
      <c r="K22" s="152" t="s">
        <v>25</v>
      </c>
      <c r="L22" s="152">
        <v>10</v>
      </c>
      <c r="M22" s="153">
        <v>0.031018518518518515</v>
      </c>
      <c r="N22" s="154">
        <v>0.0031018518518518513</v>
      </c>
      <c r="O22" s="239">
        <v>3</v>
      </c>
    </row>
    <row r="23" spans="1:15" ht="18" customHeight="1">
      <c r="A23" s="150">
        <v>17</v>
      </c>
      <c r="B23" s="151">
        <v>20</v>
      </c>
      <c r="C23" s="151" t="s">
        <v>69</v>
      </c>
      <c r="D23" s="152" t="s">
        <v>70</v>
      </c>
      <c r="E23" s="152" t="s">
        <v>21</v>
      </c>
      <c r="F23" s="152" t="s">
        <v>71</v>
      </c>
      <c r="G23" s="152" t="s">
        <v>72</v>
      </c>
      <c r="H23" s="152" t="s">
        <v>23</v>
      </c>
      <c r="I23" s="152">
        <v>1974</v>
      </c>
      <c r="J23" s="152" t="s">
        <v>30</v>
      </c>
      <c r="K23" s="152" t="s">
        <v>25</v>
      </c>
      <c r="L23" s="152">
        <v>10</v>
      </c>
      <c r="M23" s="153">
        <v>0.03125</v>
      </c>
      <c r="N23" s="154">
        <v>0.003125</v>
      </c>
      <c r="O23" s="155">
        <v>4</v>
      </c>
    </row>
    <row r="24" spans="1:15" ht="18" customHeight="1">
      <c r="A24" s="150">
        <v>18</v>
      </c>
      <c r="B24" s="151">
        <v>62</v>
      </c>
      <c r="C24" s="151" t="s">
        <v>59</v>
      </c>
      <c r="D24" s="152" t="s">
        <v>171</v>
      </c>
      <c r="E24" s="152" t="s">
        <v>21</v>
      </c>
      <c r="F24" s="152" t="s">
        <v>21</v>
      </c>
      <c r="G24" s="152" t="s">
        <v>21</v>
      </c>
      <c r="H24" s="152" t="s">
        <v>23</v>
      </c>
      <c r="I24" s="152">
        <v>1999</v>
      </c>
      <c r="J24" s="152" t="s">
        <v>38</v>
      </c>
      <c r="K24" s="152" t="s">
        <v>25</v>
      </c>
      <c r="L24" s="152">
        <v>10</v>
      </c>
      <c r="M24" s="153">
        <v>0.03236111111111111</v>
      </c>
      <c r="N24" s="154">
        <v>0.003236111111111111</v>
      </c>
      <c r="O24" s="155">
        <v>6</v>
      </c>
    </row>
    <row r="25" spans="1:15" ht="18" customHeight="1">
      <c r="A25" s="150">
        <v>19</v>
      </c>
      <c r="B25" s="151">
        <v>40</v>
      </c>
      <c r="C25" s="151" t="s">
        <v>75</v>
      </c>
      <c r="D25" s="152" t="s">
        <v>80</v>
      </c>
      <c r="E25" s="152" t="s">
        <v>21</v>
      </c>
      <c r="F25" s="152" t="s">
        <v>65</v>
      </c>
      <c r="G25" s="152" t="s">
        <v>81</v>
      </c>
      <c r="H25" s="152" t="s">
        <v>23</v>
      </c>
      <c r="I25" s="152">
        <v>1976</v>
      </c>
      <c r="J25" s="152" t="s">
        <v>24</v>
      </c>
      <c r="K25" s="152" t="s">
        <v>25</v>
      </c>
      <c r="L25" s="152">
        <v>10</v>
      </c>
      <c r="M25" s="153">
        <v>0.03263888888888889</v>
      </c>
      <c r="N25" s="154">
        <v>0.003263888888888889</v>
      </c>
      <c r="O25" s="155">
        <v>9</v>
      </c>
    </row>
    <row r="26" spans="1:15" ht="18" customHeight="1">
      <c r="A26" s="211">
        <v>20</v>
      </c>
      <c r="B26" s="209">
        <v>36</v>
      </c>
      <c r="C26" s="209" t="s">
        <v>82</v>
      </c>
      <c r="D26" s="205" t="s">
        <v>80</v>
      </c>
      <c r="E26" s="205" t="s">
        <v>21</v>
      </c>
      <c r="F26" s="205" t="s">
        <v>65</v>
      </c>
      <c r="G26" s="205" t="s">
        <v>81</v>
      </c>
      <c r="H26" s="205" t="s">
        <v>83</v>
      </c>
      <c r="I26" s="205">
        <v>1977</v>
      </c>
      <c r="J26" s="205" t="s">
        <v>84</v>
      </c>
      <c r="K26" s="205" t="s">
        <v>25</v>
      </c>
      <c r="L26" s="205">
        <v>10</v>
      </c>
      <c r="M26" s="206">
        <v>0.03263888888888889</v>
      </c>
      <c r="N26" s="207">
        <v>0.003263888888888889</v>
      </c>
      <c r="O26" s="208">
        <v>1</v>
      </c>
    </row>
    <row r="27" spans="1:15" ht="18" customHeight="1">
      <c r="A27" s="150">
        <v>21</v>
      </c>
      <c r="B27" s="151">
        <v>52</v>
      </c>
      <c r="C27" s="151" t="s">
        <v>93</v>
      </c>
      <c r="D27" s="152" t="s">
        <v>94</v>
      </c>
      <c r="E27" s="152" t="s">
        <v>21</v>
      </c>
      <c r="F27" s="152" t="s">
        <v>36</v>
      </c>
      <c r="G27" s="152" t="s">
        <v>37</v>
      </c>
      <c r="H27" s="152" t="s">
        <v>23</v>
      </c>
      <c r="I27" s="152">
        <v>1978</v>
      </c>
      <c r="J27" s="152" t="s">
        <v>24</v>
      </c>
      <c r="K27" s="152" t="s">
        <v>25</v>
      </c>
      <c r="L27" s="152">
        <v>10</v>
      </c>
      <c r="M27" s="153">
        <v>0.032789351851851854</v>
      </c>
      <c r="N27" s="154">
        <v>0.0032789351851851855</v>
      </c>
      <c r="O27" s="155">
        <v>10</v>
      </c>
    </row>
    <row r="28" spans="1:15" ht="18" customHeight="1">
      <c r="A28" s="150">
        <v>22</v>
      </c>
      <c r="B28" s="151">
        <v>10</v>
      </c>
      <c r="C28" s="151" t="s">
        <v>39</v>
      </c>
      <c r="D28" s="152" t="s">
        <v>91</v>
      </c>
      <c r="E28" s="152" t="s">
        <v>21</v>
      </c>
      <c r="F28" s="152" t="s">
        <v>90</v>
      </c>
      <c r="G28" s="152" t="s">
        <v>92</v>
      </c>
      <c r="H28" s="152" t="s">
        <v>23</v>
      </c>
      <c r="I28" s="152">
        <v>1972</v>
      </c>
      <c r="J28" s="152" t="s">
        <v>30</v>
      </c>
      <c r="K28" s="152" t="s">
        <v>25</v>
      </c>
      <c r="L28" s="152">
        <v>10</v>
      </c>
      <c r="M28" s="153">
        <v>0.03283564814814815</v>
      </c>
      <c r="N28" s="154">
        <v>0.0032835648148148147</v>
      </c>
      <c r="O28" s="155">
        <v>5</v>
      </c>
    </row>
    <row r="29" spans="1:15" ht="18" customHeight="1">
      <c r="A29" s="211">
        <v>23</v>
      </c>
      <c r="B29" s="209">
        <v>9</v>
      </c>
      <c r="C29" s="209" t="s">
        <v>88</v>
      </c>
      <c r="D29" s="205" t="s">
        <v>89</v>
      </c>
      <c r="E29" s="205" t="s">
        <v>21</v>
      </c>
      <c r="F29" s="205" t="s">
        <v>90</v>
      </c>
      <c r="G29" s="205" t="s">
        <v>90</v>
      </c>
      <c r="H29" s="205" t="s">
        <v>83</v>
      </c>
      <c r="I29" s="205">
        <v>1976</v>
      </c>
      <c r="J29" s="205" t="s">
        <v>84</v>
      </c>
      <c r="K29" s="205" t="s">
        <v>25</v>
      </c>
      <c r="L29" s="205">
        <v>10</v>
      </c>
      <c r="M29" s="206">
        <v>0.03283564814814815</v>
      </c>
      <c r="N29" s="207">
        <v>0.0032835648148148147</v>
      </c>
      <c r="O29" s="208">
        <v>2</v>
      </c>
    </row>
    <row r="30" spans="1:15" ht="18" customHeight="1">
      <c r="A30" s="150">
        <v>24</v>
      </c>
      <c r="B30" s="151">
        <v>44</v>
      </c>
      <c r="C30" s="151" t="s">
        <v>75</v>
      </c>
      <c r="D30" s="152" t="s">
        <v>76</v>
      </c>
      <c r="E30" s="152" t="s">
        <v>21</v>
      </c>
      <c r="F30" s="152" t="s">
        <v>61</v>
      </c>
      <c r="G30" s="152" t="s">
        <v>62</v>
      </c>
      <c r="H30" s="152" t="s">
        <v>23</v>
      </c>
      <c r="I30" s="152">
        <v>1976</v>
      </c>
      <c r="J30" s="152" t="s">
        <v>24</v>
      </c>
      <c r="K30" s="152" t="s">
        <v>25</v>
      </c>
      <c r="L30" s="152">
        <v>10</v>
      </c>
      <c r="M30" s="153">
        <v>0.0334375</v>
      </c>
      <c r="N30" s="154">
        <v>0.0033437500000000004</v>
      </c>
      <c r="O30" s="155">
        <v>11</v>
      </c>
    </row>
    <row r="31" spans="1:15" ht="18" customHeight="1">
      <c r="A31" s="150">
        <v>25</v>
      </c>
      <c r="B31" s="151">
        <v>35</v>
      </c>
      <c r="C31" s="151" t="s">
        <v>97</v>
      </c>
      <c r="D31" s="152" t="s">
        <v>98</v>
      </c>
      <c r="E31" s="152" t="s">
        <v>21</v>
      </c>
      <c r="F31" s="152" t="s">
        <v>65</v>
      </c>
      <c r="G31" s="152" t="s">
        <v>99</v>
      </c>
      <c r="H31" s="152" t="s">
        <v>23</v>
      </c>
      <c r="I31" s="152">
        <v>1958</v>
      </c>
      <c r="J31" s="152" t="s">
        <v>100</v>
      </c>
      <c r="K31" s="152" t="s">
        <v>25</v>
      </c>
      <c r="L31" s="152">
        <v>10</v>
      </c>
      <c r="M31" s="153">
        <v>0.033715277777777775</v>
      </c>
      <c r="N31" s="154">
        <v>0.0033715277777777775</v>
      </c>
      <c r="O31" s="155">
        <v>1</v>
      </c>
    </row>
    <row r="32" spans="1:15" ht="18" customHeight="1">
      <c r="A32" s="150">
        <v>26</v>
      </c>
      <c r="B32" s="151">
        <v>12</v>
      </c>
      <c r="C32" s="151" t="s">
        <v>19</v>
      </c>
      <c r="D32" s="152" t="s">
        <v>101</v>
      </c>
      <c r="E32" s="152" t="s">
        <v>21</v>
      </c>
      <c r="F32" s="152" t="s">
        <v>48</v>
      </c>
      <c r="G32" s="152" t="s">
        <v>172</v>
      </c>
      <c r="H32" s="152" t="s">
        <v>23</v>
      </c>
      <c r="I32" s="152">
        <v>1972</v>
      </c>
      <c r="J32" s="152" t="s">
        <v>30</v>
      </c>
      <c r="K32" s="152" t="s">
        <v>25</v>
      </c>
      <c r="L32" s="152">
        <v>10</v>
      </c>
      <c r="M32" s="153">
        <v>0.03446759259259259</v>
      </c>
      <c r="N32" s="154">
        <v>0.0034467592592592592</v>
      </c>
      <c r="O32" s="155">
        <v>6</v>
      </c>
    </row>
    <row r="33" spans="1:15" ht="18" customHeight="1">
      <c r="A33" s="150">
        <v>27</v>
      </c>
      <c r="B33" s="151">
        <v>8</v>
      </c>
      <c r="C33" s="151" t="s">
        <v>102</v>
      </c>
      <c r="D33" s="152" t="s">
        <v>103</v>
      </c>
      <c r="E33" s="152" t="s">
        <v>21</v>
      </c>
      <c r="F33" s="152" t="s">
        <v>104</v>
      </c>
      <c r="G33" s="152" t="s">
        <v>105</v>
      </c>
      <c r="H33" s="152" t="s">
        <v>23</v>
      </c>
      <c r="I33" s="152">
        <v>1950</v>
      </c>
      <c r="J33" s="152" t="s">
        <v>106</v>
      </c>
      <c r="K33" s="152" t="s">
        <v>25</v>
      </c>
      <c r="L33" s="152">
        <v>10</v>
      </c>
      <c r="M33" s="153">
        <v>0.03469907407407408</v>
      </c>
      <c r="N33" s="154">
        <v>0.0034699074074074077</v>
      </c>
      <c r="O33" s="155">
        <v>1</v>
      </c>
    </row>
    <row r="34" spans="1:15" ht="18" customHeight="1">
      <c r="A34" s="150">
        <v>28</v>
      </c>
      <c r="B34" s="151">
        <v>42</v>
      </c>
      <c r="C34" s="151" t="s">
        <v>95</v>
      </c>
      <c r="D34" s="152" t="s">
        <v>96</v>
      </c>
      <c r="E34" s="152" t="s">
        <v>21</v>
      </c>
      <c r="F34" s="152" t="s">
        <v>61</v>
      </c>
      <c r="G34" s="152" t="s">
        <v>61</v>
      </c>
      <c r="H34" s="152" t="s">
        <v>23</v>
      </c>
      <c r="I34" s="152">
        <v>1975</v>
      </c>
      <c r="J34" s="152" t="s">
        <v>30</v>
      </c>
      <c r="K34" s="152" t="s">
        <v>25</v>
      </c>
      <c r="L34" s="152">
        <v>10</v>
      </c>
      <c r="M34" s="153">
        <v>0.034999999999999996</v>
      </c>
      <c r="N34" s="154">
        <v>0.0034999999999999996</v>
      </c>
      <c r="O34" s="155">
        <v>7</v>
      </c>
    </row>
    <row r="35" spans="1:15" ht="18" customHeight="1">
      <c r="A35" s="150">
        <v>29</v>
      </c>
      <c r="B35" s="151">
        <v>3</v>
      </c>
      <c r="C35" s="151" t="s">
        <v>119</v>
      </c>
      <c r="D35" s="152" t="s">
        <v>120</v>
      </c>
      <c r="E35" s="152" t="s">
        <v>21</v>
      </c>
      <c r="F35" s="152" t="s">
        <v>21</v>
      </c>
      <c r="G35" s="152" t="s">
        <v>81</v>
      </c>
      <c r="H35" s="152" t="s">
        <v>23</v>
      </c>
      <c r="I35" s="152">
        <v>1960</v>
      </c>
      <c r="J35" s="152" t="s">
        <v>100</v>
      </c>
      <c r="K35" s="152" t="s">
        <v>25</v>
      </c>
      <c r="L35" s="152">
        <v>10</v>
      </c>
      <c r="M35" s="153">
        <v>0.03509259259259259</v>
      </c>
      <c r="N35" s="154">
        <v>0.0035092592592592593</v>
      </c>
      <c r="O35" s="162">
        <v>2</v>
      </c>
    </row>
    <row r="36" spans="1:15" ht="18" customHeight="1">
      <c r="A36" s="150">
        <v>30</v>
      </c>
      <c r="B36" s="151">
        <v>51</v>
      </c>
      <c r="C36" s="151" t="s">
        <v>19</v>
      </c>
      <c r="D36" s="152" t="s">
        <v>121</v>
      </c>
      <c r="E36" s="152" t="s">
        <v>21</v>
      </c>
      <c r="F36" s="152" t="s">
        <v>21</v>
      </c>
      <c r="G36" s="152" t="s">
        <v>21</v>
      </c>
      <c r="H36" s="152" t="s">
        <v>23</v>
      </c>
      <c r="I36" s="152">
        <v>1972</v>
      </c>
      <c r="J36" s="152" t="s">
        <v>30</v>
      </c>
      <c r="K36" s="152" t="s">
        <v>25</v>
      </c>
      <c r="L36" s="152">
        <v>10</v>
      </c>
      <c r="M36" s="153">
        <v>0.03513888888888889</v>
      </c>
      <c r="N36" s="154">
        <v>0.0035138888888888893</v>
      </c>
      <c r="O36" s="162">
        <v>8</v>
      </c>
    </row>
    <row r="37" spans="1:15" ht="18" customHeight="1">
      <c r="A37" s="150">
        <v>31</v>
      </c>
      <c r="B37" s="151">
        <v>56</v>
      </c>
      <c r="C37" s="151" t="s">
        <v>49</v>
      </c>
      <c r="D37" s="152" t="s">
        <v>173</v>
      </c>
      <c r="E37" s="152" t="s">
        <v>21</v>
      </c>
      <c r="F37" s="152" t="s">
        <v>48</v>
      </c>
      <c r="G37" s="152" t="s">
        <v>172</v>
      </c>
      <c r="H37" s="152" t="s">
        <v>23</v>
      </c>
      <c r="I37" s="152">
        <v>1969</v>
      </c>
      <c r="J37" s="152" t="s">
        <v>30</v>
      </c>
      <c r="K37" s="152" t="s">
        <v>25</v>
      </c>
      <c r="L37" s="152">
        <v>10</v>
      </c>
      <c r="M37" s="153">
        <v>0.03517361111111111</v>
      </c>
      <c r="N37" s="154">
        <v>0.003517361111111111</v>
      </c>
      <c r="O37" s="162">
        <v>9</v>
      </c>
    </row>
    <row r="38" spans="1:15" ht="18" customHeight="1">
      <c r="A38" s="150">
        <v>32</v>
      </c>
      <c r="B38" s="151">
        <v>29</v>
      </c>
      <c r="C38" s="151" t="s">
        <v>109</v>
      </c>
      <c r="D38" s="152" t="s">
        <v>110</v>
      </c>
      <c r="E38" s="152" t="s">
        <v>21</v>
      </c>
      <c r="F38" s="152" t="s">
        <v>22</v>
      </c>
      <c r="G38" s="152" t="s">
        <v>22</v>
      </c>
      <c r="H38" s="152" t="s">
        <v>23</v>
      </c>
      <c r="I38" s="152">
        <v>1969</v>
      </c>
      <c r="J38" s="152" t="s">
        <v>30</v>
      </c>
      <c r="K38" s="152" t="s">
        <v>25</v>
      </c>
      <c r="L38" s="152">
        <v>10</v>
      </c>
      <c r="M38" s="153">
        <v>0.035277777777777776</v>
      </c>
      <c r="N38" s="154">
        <v>0.0035277777777777777</v>
      </c>
      <c r="O38" s="155">
        <v>10</v>
      </c>
    </row>
    <row r="39" spans="1:15" ht="18" customHeight="1">
      <c r="A39" s="211">
        <v>33</v>
      </c>
      <c r="B39" s="209">
        <v>61</v>
      </c>
      <c r="C39" s="209" t="s">
        <v>143</v>
      </c>
      <c r="D39" s="205" t="s">
        <v>174</v>
      </c>
      <c r="E39" s="205" t="s">
        <v>21</v>
      </c>
      <c r="F39" s="205" t="s">
        <v>65</v>
      </c>
      <c r="G39" s="205" t="s">
        <v>65</v>
      </c>
      <c r="H39" s="205" t="s">
        <v>83</v>
      </c>
      <c r="I39" s="205">
        <v>1991</v>
      </c>
      <c r="J39" s="205" t="s">
        <v>114</v>
      </c>
      <c r="K39" s="205" t="s">
        <v>25</v>
      </c>
      <c r="L39" s="205">
        <v>10</v>
      </c>
      <c r="M39" s="206">
        <v>0.03539351851851852</v>
      </c>
      <c r="N39" s="207">
        <v>0.0035393518518518517</v>
      </c>
      <c r="O39" s="208">
        <v>1</v>
      </c>
    </row>
    <row r="40" spans="1:15" ht="18" customHeight="1">
      <c r="A40" s="150">
        <v>34</v>
      </c>
      <c r="B40" s="151">
        <v>41</v>
      </c>
      <c r="C40" s="151" t="s">
        <v>39</v>
      </c>
      <c r="D40" s="152" t="s">
        <v>44</v>
      </c>
      <c r="E40" s="152" t="s">
        <v>21</v>
      </c>
      <c r="F40" s="152" t="s">
        <v>115</v>
      </c>
      <c r="G40" s="152" t="s">
        <v>46</v>
      </c>
      <c r="H40" s="152" t="s">
        <v>23</v>
      </c>
      <c r="I40" s="152">
        <v>1968</v>
      </c>
      <c r="J40" s="152" t="s">
        <v>30</v>
      </c>
      <c r="K40" s="152" t="s">
        <v>25</v>
      </c>
      <c r="L40" s="152">
        <v>10</v>
      </c>
      <c r="M40" s="153">
        <v>0.03584490740740741</v>
      </c>
      <c r="N40" s="154">
        <v>0.003584490740740741</v>
      </c>
      <c r="O40" s="162">
        <v>11</v>
      </c>
    </row>
    <row r="41" spans="1:15" ht="18" customHeight="1">
      <c r="A41" s="150">
        <v>35</v>
      </c>
      <c r="B41" s="151">
        <v>47</v>
      </c>
      <c r="C41" s="151" t="s">
        <v>75</v>
      </c>
      <c r="D41" s="152" t="s">
        <v>122</v>
      </c>
      <c r="E41" s="152" t="s">
        <v>21</v>
      </c>
      <c r="F41" s="152" t="s">
        <v>21</v>
      </c>
      <c r="G41" s="152" t="s">
        <v>21</v>
      </c>
      <c r="H41" s="152" t="s">
        <v>23</v>
      </c>
      <c r="I41" s="152">
        <v>1976</v>
      </c>
      <c r="J41" s="152" t="s">
        <v>24</v>
      </c>
      <c r="K41" s="152" t="s">
        <v>25</v>
      </c>
      <c r="L41" s="152">
        <v>10</v>
      </c>
      <c r="M41" s="153">
        <v>0.035925925925925924</v>
      </c>
      <c r="N41" s="154">
        <v>0.0035925925925925925</v>
      </c>
      <c r="O41" s="162">
        <v>12</v>
      </c>
    </row>
    <row r="42" spans="1:15" ht="18" customHeight="1">
      <c r="A42" s="150">
        <v>36</v>
      </c>
      <c r="B42" s="151">
        <v>2</v>
      </c>
      <c r="C42" s="151" t="s">
        <v>116</v>
      </c>
      <c r="D42" s="152" t="s">
        <v>117</v>
      </c>
      <c r="E42" s="152" t="s">
        <v>21</v>
      </c>
      <c r="F42" s="152" t="s">
        <v>118</v>
      </c>
      <c r="G42" s="152" t="s">
        <v>118</v>
      </c>
      <c r="H42" s="152" t="s">
        <v>23</v>
      </c>
      <c r="I42" s="152">
        <v>1948</v>
      </c>
      <c r="J42" s="152" t="s">
        <v>106</v>
      </c>
      <c r="K42" s="152" t="s">
        <v>25</v>
      </c>
      <c r="L42" s="152">
        <v>10</v>
      </c>
      <c r="M42" s="153">
        <v>0.03640046296296296</v>
      </c>
      <c r="N42" s="154">
        <v>0.003640046296296296</v>
      </c>
      <c r="O42" s="162">
        <v>2</v>
      </c>
    </row>
    <row r="43" spans="1:15" ht="18" customHeight="1">
      <c r="A43" s="211">
        <v>37</v>
      </c>
      <c r="B43" s="209">
        <v>16</v>
      </c>
      <c r="C43" s="209" t="s">
        <v>132</v>
      </c>
      <c r="D43" s="205" t="s">
        <v>133</v>
      </c>
      <c r="E43" s="205" t="s">
        <v>21</v>
      </c>
      <c r="F43" s="205" t="s">
        <v>48</v>
      </c>
      <c r="G43" s="205" t="s">
        <v>172</v>
      </c>
      <c r="H43" s="205" t="s">
        <v>83</v>
      </c>
      <c r="I43" s="205">
        <v>1974</v>
      </c>
      <c r="J43" s="205" t="s">
        <v>134</v>
      </c>
      <c r="K43" s="205" t="s">
        <v>25</v>
      </c>
      <c r="L43" s="205">
        <v>10</v>
      </c>
      <c r="M43" s="206">
        <v>0.03664351851851852</v>
      </c>
      <c r="N43" s="207">
        <v>0.003664351851851852</v>
      </c>
      <c r="O43" s="208">
        <v>1</v>
      </c>
    </row>
    <row r="44" spans="1:15" ht="18" customHeight="1">
      <c r="A44" s="150">
        <v>38</v>
      </c>
      <c r="B44" s="166">
        <v>15</v>
      </c>
      <c r="C44" s="166" t="s">
        <v>125</v>
      </c>
      <c r="D44" s="163" t="s">
        <v>175</v>
      </c>
      <c r="E44" s="163" t="s">
        <v>21</v>
      </c>
      <c r="F44" s="163" t="s">
        <v>48</v>
      </c>
      <c r="G44" s="163" t="s">
        <v>48</v>
      </c>
      <c r="H44" s="163" t="s">
        <v>23</v>
      </c>
      <c r="I44" s="163">
        <v>1961</v>
      </c>
      <c r="J44" s="163" t="s">
        <v>100</v>
      </c>
      <c r="K44" s="163" t="s">
        <v>25</v>
      </c>
      <c r="L44" s="163">
        <v>10</v>
      </c>
      <c r="M44" s="164">
        <v>0.037638888888888895</v>
      </c>
      <c r="N44" s="165">
        <v>0.0037638888888888895</v>
      </c>
      <c r="O44" s="210">
        <v>3</v>
      </c>
    </row>
    <row r="45" spans="1:15" ht="18" customHeight="1">
      <c r="A45" s="211">
        <v>39</v>
      </c>
      <c r="B45" s="209">
        <v>50</v>
      </c>
      <c r="C45" s="209" t="s">
        <v>111</v>
      </c>
      <c r="D45" s="205" t="s">
        <v>112</v>
      </c>
      <c r="E45" s="205" t="s">
        <v>21</v>
      </c>
      <c r="F45" s="205" t="s">
        <v>36</v>
      </c>
      <c r="G45" s="205" t="s">
        <v>37</v>
      </c>
      <c r="H45" s="205" t="s">
        <v>83</v>
      </c>
      <c r="I45" s="205">
        <v>1980</v>
      </c>
      <c r="J45" s="205" t="s">
        <v>84</v>
      </c>
      <c r="K45" s="205" t="s">
        <v>25</v>
      </c>
      <c r="L45" s="205">
        <v>10</v>
      </c>
      <c r="M45" s="206">
        <v>0.038831018518518515</v>
      </c>
      <c r="N45" s="207">
        <v>0.0038831018518518516</v>
      </c>
      <c r="O45" s="212">
        <v>3</v>
      </c>
    </row>
    <row r="46" spans="1:15" ht="18" customHeight="1">
      <c r="A46" s="211">
        <v>40</v>
      </c>
      <c r="B46" s="209">
        <v>48</v>
      </c>
      <c r="C46" s="209" t="s">
        <v>102</v>
      </c>
      <c r="D46" s="205" t="s">
        <v>128</v>
      </c>
      <c r="E46" s="205" t="s">
        <v>21</v>
      </c>
      <c r="F46" s="205" t="s">
        <v>21</v>
      </c>
      <c r="G46" s="205" t="s">
        <v>21</v>
      </c>
      <c r="H46" s="205" t="s">
        <v>83</v>
      </c>
      <c r="I46" s="205">
        <v>1954</v>
      </c>
      <c r="J46" s="205" t="s">
        <v>129</v>
      </c>
      <c r="K46" s="205" t="s">
        <v>25</v>
      </c>
      <c r="L46" s="205">
        <v>10</v>
      </c>
      <c r="M46" s="206">
        <v>0.039293981481481485</v>
      </c>
      <c r="N46" s="207">
        <v>0.003929398148148149</v>
      </c>
      <c r="O46" s="208">
        <v>1</v>
      </c>
    </row>
    <row r="47" spans="1:15" ht="18" customHeight="1">
      <c r="A47" s="150">
        <v>41</v>
      </c>
      <c r="B47" s="159">
        <v>22</v>
      </c>
      <c r="C47" s="159" t="s">
        <v>95</v>
      </c>
      <c r="D47" s="160" t="s">
        <v>127</v>
      </c>
      <c r="E47" s="160" t="s">
        <v>21</v>
      </c>
      <c r="F47" s="160" t="s">
        <v>21</v>
      </c>
      <c r="G47" s="160" t="s">
        <v>21</v>
      </c>
      <c r="H47" s="160" t="s">
        <v>23</v>
      </c>
      <c r="I47" s="160">
        <v>1959</v>
      </c>
      <c r="J47" s="160" t="s">
        <v>100</v>
      </c>
      <c r="K47" s="152" t="s">
        <v>25</v>
      </c>
      <c r="L47" s="152">
        <v>10</v>
      </c>
      <c r="M47" s="153">
        <v>0.039421296296296295</v>
      </c>
      <c r="N47" s="154">
        <v>0.00394212962962963</v>
      </c>
      <c r="O47" s="155">
        <v>4</v>
      </c>
    </row>
    <row r="48" spans="1:15" ht="18" customHeight="1">
      <c r="A48" s="150">
        <v>42</v>
      </c>
      <c r="B48" s="151">
        <v>37</v>
      </c>
      <c r="C48" s="151" t="s">
        <v>130</v>
      </c>
      <c r="D48" s="152" t="s">
        <v>131</v>
      </c>
      <c r="E48" s="152" t="s">
        <v>21</v>
      </c>
      <c r="F48" s="152" t="s">
        <v>21</v>
      </c>
      <c r="G48" s="152" t="s">
        <v>81</v>
      </c>
      <c r="H48" s="152" t="s">
        <v>23</v>
      </c>
      <c r="I48" s="152">
        <v>1949</v>
      </c>
      <c r="J48" s="152" t="s">
        <v>106</v>
      </c>
      <c r="K48" s="152" t="s">
        <v>25</v>
      </c>
      <c r="L48" s="152">
        <v>10</v>
      </c>
      <c r="M48" s="153">
        <v>0.04</v>
      </c>
      <c r="N48" s="154">
        <v>0.004</v>
      </c>
      <c r="O48" s="155">
        <v>3</v>
      </c>
    </row>
    <row r="49" spans="1:15" ht="18" customHeight="1" thickBot="1">
      <c r="A49" s="233">
        <v>43</v>
      </c>
      <c r="B49" s="240">
        <v>54</v>
      </c>
      <c r="C49" s="240" t="s">
        <v>176</v>
      </c>
      <c r="D49" s="241" t="s">
        <v>177</v>
      </c>
      <c r="E49" s="241" t="s">
        <v>21</v>
      </c>
      <c r="F49" s="241" t="s">
        <v>28</v>
      </c>
      <c r="G49" s="241" t="s">
        <v>28</v>
      </c>
      <c r="H49" s="241" t="s">
        <v>83</v>
      </c>
      <c r="I49" s="241">
        <v>1976</v>
      </c>
      <c r="J49" s="241" t="s">
        <v>84</v>
      </c>
      <c r="K49" s="241" t="s">
        <v>25</v>
      </c>
      <c r="L49" s="241">
        <v>10</v>
      </c>
      <c r="M49" s="236">
        <v>0.04075231481481481</v>
      </c>
      <c r="N49" s="237">
        <v>0.004075231481481481</v>
      </c>
      <c r="O49" s="242">
        <v>4</v>
      </c>
    </row>
    <row r="50" spans="1:15" ht="18" customHeight="1" thickBot="1">
      <c r="A50" s="140"/>
      <c r="B50" s="140"/>
      <c r="C50" s="133"/>
      <c r="D50" s="133"/>
      <c r="E50" s="133"/>
      <c r="F50" s="133"/>
      <c r="G50" s="133"/>
      <c r="H50" s="133"/>
      <c r="I50" s="133"/>
      <c r="J50" s="133"/>
      <c r="K50" s="133"/>
      <c r="L50" s="156">
        <v>430</v>
      </c>
      <c r="M50" s="157">
        <v>1.420636574074074</v>
      </c>
      <c r="N50" s="158">
        <v>0.0033038059862187767</v>
      </c>
      <c r="O50" s="213">
        <v>0.03303805986218777</v>
      </c>
    </row>
    <row r="51" spans="1:15" ht="18" customHeight="1" thickBot="1">
      <c r="A51" s="203" t="s">
        <v>137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04"/>
      <c r="N51" s="192"/>
      <c r="O51" s="192"/>
    </row>
    <row r="52" spans="1:15" ht="18" customHeight="1" thickBot="1">
      <c r="A52" s="188" t="s">
        <v>4</v>
      </c>
      <c r="B52" s="189" t="s">
        <v>5</v>
      </c>
      <c r="C52" s="189" t="s">
        <v>6</v>
      </c>
      <c r="D52" s="189" t="s">
        <v>7</v>
      </c>
      <c r="E52" s="189" t="s">
        <v>8</v>
      </c>
      <c r="F52" s="189" t="s">
        <v>9</v>
      </c>
      <c r="G52" s="189" t="s">
        <v>10</v>
      </c>
      <c r="H52" s="189" t="s">
        <v>11</v>
      </c>
      <c r="I52" s="189" t="s">
        <v>12</v>
      </c>
      <c r="J52" s="189" t="s">
        <v>13</v>
      </c>
      <c r="K52" s="189" t="s">
        <v>14</v>
      </c>
      <c r="L52" s="189" t="s">
        <v>15</v>
      </c>
      <c r="M52" s="189" t="s">
        <v>16</v>
      </c>
      <c r="N52" s="190" t="s">
        <v>17</v>
      </c>
      <c r="O52" s="191" t="s">
        <v>18</v>
      </c>
    </row>
    <row r="53" spans="1:15" ht="18" customHeight="1">
      <c r="A53" s="221">
        <v>1</v>
      </c>
      <c r="B53" s="222">
        <v>32</v>
      </c>
      <c r="C53" s="222" t="s">
        <v>138</v>
      </c>
      <c r="D53" s="223" t="s">
        <v>139</v>
      </c>
      <c r="E53" s="223" t="s">
        <v>21</v>
      </c>
      <c r="F53" s="223" t="s">
        <v>65</v>
      </c>
      <c r="G53" s="223" t="s">
        <v>81</v>
      </c>
      <c r="H53" s="223" t="s">
        <v>23</v>
      </c>
      <c r="I53" s="223">
        <v>2001</v>
      </c>
      <c r="J53" s="223" t="s">
        <v>38</v>
      </c>
      <c r="K53" s="223" t="s">
        <v>140</v>
      </c>
      <c r="L53" s="223">
        <v>5</v>
      </c>
      <c r="M53" s="224">
        <v>0.026793981481481485</v>
      </c>
      <c r="N53" s="225">
        <v>0.005358796296296297</v>
      </c>
      <c r="O53" s="226">
        <v>1</v>
      </c>
    </row>
    <row r="54" spans="1:15" ht="18" customHeight="1">
      <c r="A54" s="227">
        <v>2</v>
      </c>
      <c r="B54" s="228">
        <v>31</v>
      </c>
      <c r="C54" s="228" t="s">
        <v>141</v>
      </c>
      <c r="D54" s="229" t="s">
        <v>139</v>
      </c>
      <c r="E54" s="229" t="s">
        <v>21</v>
      </c>
      <c r="F54" s="229" t="s">
        <v>65</v>
      </c>
      <c r="G54" s="229" t="s">
        <v>65</v>
      </c>
      <c r="H54" s="229" t="s">
        <v>23</v>
      </c>
      <c r="I54" s="229">
        <v>1970</v>
      </c>
      <c r="J54" s="229" t="s">
        <v>30</v>
      </c>
      <c r="K54" s="229" t="s">
        <v>140</v>
      </c>
      <c r="L54" s="229">
        <v>5</v>
      </c>
      <c r="M54" s="230">
        <v>0.026921296296296294</v>
      </c>
      <c r="N54" s="231">
        <v>0.005384259259259259</v>
      </c>
      <c r="O54" s="232">
        <v>1</v>
      </c>
    </row>
    <row r="55" spans="1:15" ht="18" customHeight="1">
      <c r="A55" s="211">
        <v>3</v>
      </c>
      <c r="B55" s="209">
        <v>11</v>
      </c>
      <c r="C55" s="209" t="s">
        <v>142</v>
      </c>
      <c r="D55" s="205" t="s">
        <v>89</v>
      </c>
      <c r="E55" s="205" t="s">
        <v>21</v>
      </c>
      <c r="F55" s="205" t="s">
        <v>90</v>
      </c>
      <c r="G55" s="205" t="s">
        <v>90</v>
      </c>
      <c r="H55" s="205" t="s">
        <v>83</v>
      </c>
      <c r="I55" s="205">
        <v>2001</v>
      </c>
      <c r="J55" s="205" t="s">
        <v>114</v>
      </c>
      <c r="K55" s="205" t="s">
        <v>140</v>
      </c>
      <c r="L55" s="205">
        <v>5</v>
      </c>
      <c r="M55" s="206">
        <v>0.027037037037037037</v>
      </c>
      <c r="N55" s="207">
        <v>0.005407407407407408</v>
      </c>
      <c r="O55" s="208">
        <v>1</v>
      </c>
    </row>
    <row r="56" spans="1:15" ht="18" customHeight="1">
      <c r="A56" s="227">
        <v>4</v>
      </c>
      <c r="B56" s="228">
        <v>13</v>
      </c>
      <c r="C56" s="228" t="s">
        <v>135</v>
      </c>
      <c r="D56" s="229" t="s">
        <v>136</v>
      </c>
      <c r="E56" s="229" t="s">
        <v>21</v>
      </c>
      <c r="F56" s="229" t="s">
        <v>48</v>
      </c>
      <c r="G56" s="229" t="s">
        <v>172</v>
      </c>
      <c r="H56" s="229" t="s">
        <v>23</v>
      </c>
      <c r="I56" s="229">
        <v>1988</v>
      </c>
      <c r="J56" s="229" t="s">
        <v>38</v>
      </c>
      <c r="K56" s="229" t="s">
        <v>140</v>
      </c>
      <c r="L56" s="229">
        <v>5</v>
      </c>
      <c r="M56" s="230">
        <v>0.028229166666666666</v>
      </c>
      <c r="N56" s="231">
        <v>0.0028229166666666667</v>
      </c>
      <c r="O56" s="232">
        <v>2</v>
      </c>
    </row>
    <row r="57" spans="1:15" ht="18" customHeight="1">
      <c r="A57" s="211">
        <v>5</v>
      </c>
      <c r="B57" s="209">
        <v>60</v>
      </c>
      <c r="C57" s="209" t="s">
        <v>178</v>
      </c>
      <c r="D57" s="205" t="s">
        <v>139</v>
      </c>
      <c r="E57" s="205" t="s">
        <v>21</v>
      </c>
      <c r="F57" s="205" t="s">
        <v>65</v>
      </c>
      <c r="G57" s="205" t="s">
        <v>65</v>
      </c>
      <c r="H57" s="205" t="s">
        <v>83</v>
      </c>
      <c r="I57" s="205">
        <v>1995</v>
      </c>
      <c r="J57" s="205" t="s">
        <v>114</v>
      </c>
      <c r="K57" s="205" t="s">
        <v>140</v>
      </c>
      <c r="L57" s="205">
        <v>5</v>
      </c>
      <c r="M57" s="206">
        <v>0.03135416666666666</v>
      </c>
      <c r="N57" s="207">
        <v>0.003135416666666666</v>
      </c>
      <c r="O57" s="208">
        <v>2</v>
      </c>
    </row>
    <row r="58" spans="1:15" ht="18" customHeight="1">
      <c r="A58" s="211">
        <v>6</v>
      </c>
      <c r="B58" s="209">
        <v>27</v>
      </c>
      <c r="C58" s="209" t="s">
        <v>146</v>
      </c>
      <c r="D58" s="205" t="s">
        <v>147</v>
      </c>
      <c r="E58" s="205" t="s">
        <v>21</v>
      </c>
      <c r="F58" s="205" t="s">
        <v>21</v>
      </c>
      <c r="G58" s="205" t="s">
        <v>21</v>
      </c>
      <c r="H58" s="205" t="s">
        <v>83</v>
      </c>
      <c r="I58" s="205">
        <v>1973</v>
      </c>
      <c r="J58" s="205" t="s">
        <v>134</v>
      </c>
      <c r="K58" s="205" t="s">
        <v>140</v>
      </c>
      <c r="L58" s="205">
        <v>5</v>
      </c>
      <c r="M58" s="206">
        <v>0.031689814814814816</v>
      </c>
      <c r="N58" s="207">
        <v>0.006337962962962964</v>
      </c>
      <c r="O58" s="208">
        <v>1</v>
      </c>
    </row>
    <row r="59" spans="1:15" ht="18" customHeight="1">
      <c r="A59" s="211">
        <v>7</v>
      </c>
      <c r="B59" s="209">
        <v>58</v>
      </c>
      <c r="C59" s="209" t="s">
        <v>179</v>
      </c>
      <c r="D59" s="205" t="s">
        <v>127</v>
      </c>
      <c r="E59" s="205" t="s">
        <v>21</v>
      </c>
      <c r="F59" s="205" t="s">
        <v>21</v>
      </c>
      <c r="G59" s="205" t="s">
        <v>21</v>
      </c>
      <c r="H59" s="205" t="s">
        <v>83</v>
      </c>
      <c r="I59" s="205">
        <v>1962</v>
      </c>
      <c r="J59" s="205" t="s">
        <v>180</v>
      </c>
      <c r="K59" s="205" t="s">
        <v>140</v>
      </c>
      <c r="L59" s="205">
        <v>5</v>
      </c>
      <c r="M59" s="206">
        <v>0.031689814814814816</v>
      </c>
      <c r="N59" s="207">
        <v>0.006337962962962964</v>
      </c>
      <c r="O59" s="208">
        <v>1</v>
      </c>
    </row>
    <row r="60" spans="1:15" ht="18" customHeight="1">
      <c r="A60" s="211">
        <v>8</v>
      </c>
      <c r="B60" s="209">
        <v>4</v>
      </c>
      <c r="C60" s="209" t="s">
        <v>145</v>
      </c>
      <c r="D60" s="205" t="s">
        <v>144</v>
      </c>
      <c r="E60" s="205" t="s">
        <v>21</v>
      </c>
      <c r="F60" s="205" t="s">
        <v>21</v>
      </c>
      <c r="G60" s="205" t="s">
        <v>21</v>
      </c>
      <c r="H60" s="205" t="s">
        <v>83</v>
      </c>
      <c r="I60" s="205">
        <v>1967</v>
      </c>
      <c r="J60" s="205" t="s">
        <v>134</v>
      </c>
      <c r="K60" s="205" t="s">
        <v>140</v>
      </c>
      <c r="L60" s="205">
        <v>5</v>
      </c>
      <c r="M60" s="206">
        <v>0.031689814814814816</v>
      </c>
      <c r="N60" s="207">
        <v>0.006337962962962964</v>
      </c>
      <c r="O60" s="208">
        <v>2</v>
      </c>
    </row>
    <row r="61" spans="1:15" ht="18" customHeight="1">
      <c r="A61" s="227">
        <v>9</v>
      </c>
      <c r="B61" s="228">
        <v>23</v>
      </c>
      <c r="C61" s="228" t="s">
        <v>148</v>
      </c>
      <c r="D61" s="229" t="s">
        <v>149</v>
      </c>
      <c r="E61" s="229" t="s">
        <v>21</v>
      </c>
      <c r="F61" s="229" t="s">
        <v>21</v>
      </c>
      <c r="G61" s="229" t="s">
        <v>21</v>
      </c>
      <c r="H61" s="229" t="s">
        <v>23</v>
      </c>
      <c r="I61" s="229">
        <v>1941</v>
      </c>
      <c r="J61" s="229" t="s">
        <v>150</v>
      </c>
      <c r="K61" s="229" t="s">
        <v>140</v>
      </c>
      <c r="L61" s="229">
        <v>5</v>
      </c>
      <c r="M61" s="230">
        <v>0.03320601851851852</v>
      </c>
      <c r="N61" s="231">
        <v>0.006641203703703703</v>
      </c>
      <c r="O61" s="232">
        <v>1</v>
      </c>
    </row>
    <row r="62" spans="1:15" ht="18" customHeight="1" thickBot="1">
      <c r="A62" s="233">
        <v>10</v>
      </c>
      <c r="B62" s="234">
        <v>55</v>
      </c>
      <c r="C62" s="235" t="s">
        <v>181</v>
      </c>
      <c r="D62" s="234" t="s">
        <v>40</v>
      </c>
      <c r="E62" s="234" t="s">
        <v>21</v>
      </c>
      <c r="F62" s="234" t="s">
        <v>41</v>
      </c>
      <c r="G62" s="234" t="s">
        <v>41</v>
      </c>
      <c r="H62" s="234" t="s">
        <v>83</v>
      </c>
      <c r="I62" s="234">
        <v>1984</v>
      </c>
      <c r="J62" s="234" t="s">
        <v>84</v>
      </c>
      <c r="K62" s="234" t="s">
        <v>140</v>
      </c>
      <c r="L62" s="234">
        <v>5</v>
      </c>
      <c r="M62" s="236">
        <v>0.03346064814814815</v>
      </c>
      <c r="N62" s="237">
        <v>0.0066921296296296295</v>
      </c>
      <c r="O62" s="238">
        <v>1</v>
      </c>
    </row>
    <row r="63" spans="1:15" ht="18" customHeight="1" thickBot="1">
      <c r="A63" s="19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85">
        <v>50</v>
      </c>
      <c r="M63" s="186">
        <v>0.3020717592592592</v>
      </c>
      <c r="N63" s="187">
        <v>0.006041435185185184</v>
      </c>
      <c r="O63" s="214">
        <v>0.030207175925925922</v>
      </c>
    </row>
    <row r="64" spans="1:15" ht="18" customHeight="1" thickBot="1">
      <c r="A64" s="200" t="s">
        <v>151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01"/>
      <c r="O64" s="201"/>
    </row>
    <row r="65" spans="1:15" ht="18" customHeight="1" thickBot="1">
      <c r="A65" s="195" t="s">
        <v>4</v>
      </c>
      <c r="B65" s="196" t="s">
        <v>5</v>
      </c>
      <c r="C65" s="196" t="s">
        <v>6</v>
      </c>
      <c r="D65" s="196" t="s">
        <v>7</v>
      </c>
      <c r="E65" s="196" t="s">
        <v>8</v>
      </c>
      <c r="F65" s="196" t="s">
        <v>9</v>
      </c>
      <c r="G65" s="196" t="s">
        <v>10</v>
      </c>
      <c r="H65" s="196" t="s">
        <v>11</v>
      </c>
      <c r="I65" s="196" t="s">
        <v>12</v>
      </c>
      <c r="J65" s="196" t="s">
        <v>13</v>
      </c>
      <c r="K65" s="196" t="s">
        <v>14</v>
      </c>
      <c r="L65" s="196" t="s">
        <v>15</v>
      </c>
      <c r="M65" s="196" t="s">
        <v>16</v>
      </c>
      <c r="N65" s="197" t="s">
        <v>17</v>
      </c>
      <c r="O65" s="198" t="s">
        <v>18</v>
      </c>
    </row>
    <row r="66" spans="1:15" ht="18" customHeight="1">
      <c r="A66" s="167">
        <v>1</v>
      </c>
      <c r="B66" s="168">
        <v>39</v>
      </c>
      <c r="C66" s="168" t="s">
        <v>152</v>
      </c>
      <c r="D66" s="169" t="s">
        <v>80</v>
      </c>
      <c r="E66" s="169" t="s">
        <v>21</v>
      </c>
      <c r="F66" s="169" t="s">
        <v>65</v>
      </c>
      <c r="G66" s="169" t="s">
        <v>81</v>
      </c>
      <c r="H66" s="169" t="s">
        <v>23</v>
      </c>
      <c r="I66" s="169">
        <v>2000</v>
      </c>
      <c r="J66" s="169" t="s">
        <v>153</v>
      </c>
      <c r="K66" s="169" t="s">
        <v>154</v>
      </c>
      <c r="L66" s="169">
        <v>2.085</v>
      </c>
      <c r="M66" s="170">
        <v>0.006759259259259259</v>
      </c>
      <c r="N66" s="171">
        <v>0.0032418509636735057</v>
      </c>
      <c r="O66" s="172">
        <v>1</v>
      </c>
    </row>
    <row r="67" spans="1:15" ht="18" customHeight="1">
      <c r="A67" s="199">
        <v>2</v>
      </c>
      <c r="B67" s="177">
        <v>18</v>
      </c>
      <c r="C67" s="177" t="s">
        <v>155</v>
      </c>
      <c r="D67" s="173" t="s">
        <v>56</v>
      </c>
      <c r="E67" s="173" t="s">
        <v>21</v>
      </c>
      <c r="F67" s="173" t="s">
        <v>57</v>
      </c>
      <c r="G67" s="173" t="s">
        <v>57</v>
      </c>
      <c r="H67" s="173" t="s">
        <v>23</v>
      </c>
      <c r="I67" s="173">
        <v>2004</v>
      </c>
      <c r="J67" s="173" t="s">
        <v>23</v>
      </c>
      <c r="K67" s="173" t="s">
        <v>154</v>
      </c>
      <c r="L67" s="173">
        <v>2.085</v>
      </c>
      <c r="M67" s="174">
        <v>0.007488425925925926</v>
      </c>
      <c r="N67" s="175">
        <v>0.0035915711874944492</v>
      </c>
      <c r="O67" s="176">
        <v>2</v>
      </c>
    </row>
    <row r="68" spans="1:15" ht="18" customHeight="1">
      <c r="A68" s="199">
        <v>3</v>
      </c>
      <c r="B68" s="177">
        <v>18</v>
      </c>
      <c r="C68" s="177" t="s">
        <v>182</v>
      </c>
      <c r="D68" s="173" t="s">
        <v>144</v>
      </c>
      <c r="E68" s="173" t="s">
        <v>21</v>
      </c>
      <c r="F68" s="173" t="s">
        <v>21</v>
      </c>
      <c r="G68" s="173" t="s">
        <v>21</v>
      </c>
      <c r="H68" s="173" t="s">
        <v>23</v>
      </c>
      <c r="I68" s="173">
        <v>2005</v>
      </c>
      <c r="J68" s="173" t="s">
        <v>23</v>
      </c>
      <c r="K68" s="173" t="s">
        <v>154</v>
      </c>
      <c r="L68" s="173">
        <v>2.085</v>
      </c>
      <c r="M68" s="174">
        <v>0.010868055555555556</v>
      </c>
      <c r="N68" s="175">
        <v>0.005212496669331202</v>
      </c>
      <c r="O68" s="176">
        <v>3</v>
      </c>
    </row>
    <row r="69" spans="1:15" ht="18" customHeight="1" thickBot="1">
      <c r="A69" s="216">
        <v>4</v>
      </c>
      <c r="B69" s="178">
        <v>38</v>
      </c>
      <c r="C69" s="178" t="s">
        <v>77</v>
      </c>
      <c r="D69" s="179" t="s">
        <v>80</v>
      </c>
      <c r="E69" s="179" t="s">
        <v>21</v>
      </c>
      <c r="F69" s="179" t="s">
        <v>65</v>
      </c>
      <c r="G69" s="179" t="s">
        <v>81</v>
      </c>
      <c r="H69" s="179" t="s">
        <v>23</v>
      </c>
      <c r="I69" s="179">
        <v>2003</v>
      </c>
      <c r="J69" s="179" t="s">
        <v>23</v>
      </c>
      <c r="K69" s="179" t="s">
        <v>154</v>
      </c>
      <c r="L69" s="217">
        <v>2.085</v>
      </c>
      <c r="M69" s="218">
        <v>0.01386574074074074</v>
      </c>
      <c r="N69" s="219">
        <v>0.006650235367261745</v>
      </c>
      <c r="O69" s="220">
        <v>4</v>
      </c>
    </row>
    <row r="70" spans="1:15" ht="15.75" thickBot="1">
      <c r="A70" s="180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2">
        <v>8.34</v>
      </c>
      <c r="M70" s="183">
        <v>0.038981481481481485</v>
      </c>
      <c r="N70" s="184">
        <v>0.004674038546940226</v>
      </c>
      <c r="O70" s="215">
        <v>0.009745370370370371</v>
      </c>
    </row>
    <row r="71" spans="1:15" ht="15">
      <c r="A71" s="138" t="s">
        <v>156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 ht="15">
      <c r="A72" s="139" t="s">
        <v>183</v>
      </c>
      <c r="B72" s="14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1:15" ht="15">
      <c r="A73" s="139" t="s">
        <v>159</v>
      </c>
      <c r="B73" s="14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41"/>
      <c r="O73" s="131"/>
    </row>
    <row r="74" spans="1:15" ht="15">
      <c r="A74" s="142" t="s">
        <v>185</v>
      </c>
      <c r="B74" s="143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41"/>
      <c r="O74" s="131"/>
    </row>
    <row r="75" spans="1:15" ht="15">
      <c r="A75" s="139" t="s">
        <v>186</v>
      </c>
      <c r="B75" s="14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5" ht="15">
      <c r="A76" s="139" t="s">
        <v>190</v>
      </c>
      <c r="B76" s="14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1:15" ht="15">
      <c r="A77" s="139" t="s">
        <v>187</v>
      </c>
      <c r="B77" s="14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5">
      <c r="A78" s="161" t="s">
        <v>188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5">
      <c r="A79" s="161" t="s">
        <v>189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5">
      <c r="A80" s="139" t="s">
        <v>184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9">
      <selection activeCell="A20" sqref="A20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12.7109375" style="0" customWidth="1"/>
    <col min="4" max="4" width="18.28125" style="0" customWidth="1"/>
    <col min="5" max="5" width="18.00390625" style="0" customWidth="1"/>
    <col min="6" max="6" width="16.7109375" style="0" customWidth="1"/>
    <col min="7" max="7" width="27.00390625" style="0" customWidth="1"/>
    <col min="8" max="8" width="6.8515625" style="0" customWidth="1"/>
    <col min="9" max="9" width="10.00390625" style="0" customWidth="1"/>
    <col min="10" max="11" width="10.8515625" style="0" customWidth="1"/>
    <col min="12" max="12" width="11.140625" style="0" customWidth="1"/>
    <col min="13" max="13" width="11.421875" style="0" customWidth="1"/>
    <col min="14" max="14" width="10.28125" style="0" customWidth="1"/>
  </cols>
  <sheetData>
    <row r="1" spans="1:16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3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7" t="s">
        <v>18</v>
      </c>
      <c r="P6" s="8"/>
    </row>
    <row r="7" spans="1:16" ht="19.5" customHeight="1">
      <c r="A7" s="16">
        <v>1</v>
      </c>
      <c r="B7" s="17">
        <v>34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22</v>
      </c>
      <c r="H7" s="18" t="s">
        <v>23</v>
      </c>
      <c r="I7" s="18">
        <v>1982</v>
      </c>
      <c r="J7" s="18" t="s">
        <v>24</v>
      </c>
      <c r="K7" s="18" t="s">
        <v>25</v>
      </c>
      <c r="L7" s="18">
        <v>10</v>
      </c>
      <c r="M7" s="19">
        <v>0.026909722222222224</v>
      </c>
      <c r="N7" s="20">
        <v>0.002690972222222222</v>
      </c>
      <c r="O7" s="21">
        <v>1</v>
      </c>
      <c r="P7" s="22"/>
    </row>
    <row r="8" spans="1:16" ht="19.5" customHeight="1">
      <c r="A8" s="23">
        <v>2</v>
      </c>
      <c r="B8" s="24">
        <v>28</v>
      </c>
      <c r="C8" s="24" t="s">
        <v>26</v>
      </c>
      <c r="D8" s="25" t="s">
        <v>27</v>
      </c>
      <c r="E8" s="25" t="s">
        <v>21</v>
      </c>
      <c r="F8" s="25" t="s">
        <v>28</v>
      </c>
      <c r="G8" s="25" t="s">
        <v>29</v>
      </c>
      <c r="H8" s="25" t="s">
        <v>23</v>
      </c>
      <c r="I8" s="25">
        <v>1972</v>
      </c>
      <c r="J8" s="25" t="s">
        <v>30</v>
      </c>
      <c r="K8" s="25" t="s">
        <v>25</v>
      </c>
      <c r="L8" s="25">
        <v>10</v>
      </c>
      <c r="M8" s="26">
        <v>0.027291666666666662</v>
      </c>
      <c r="N8" s="27">
        <v>0.002729166666666666</v>
      </c>
      <c r="O8" s="28">
        <v>1</v>
      </c>
      <c r="P8" s="22"/>
    </row>
    <row r="9" spans="1:16" ht="19.5" customHeight="1">
      <c r="A9" s="23">
        <v>3</v>
      </c>
      <c r="B9" s="24">
        <v>1</v>
      </c>
      <c r="C9" s="24" t="s">
        <v>26</v>
      </c>
      <c r="D9" s="25" t="s">
        <v>31</v>
      </c>
      <c r="E9" s="25" t="s">
        <v>21</v>
      </c>
      <c r="F9" s="25" t="s">
        <v>32</v>
      </c>
      <c r="G9" s="25" t="s">
        <v>33</v>
      </c>
      <c r="H9" s="25" t="s">
        <v>23</v>
      </c>
      <c r="I9" s="25">
        <v>1984</v>
      </c>
      <c r="J9" s="25" t="s">
        <v>24</v>
      </c>
      <c r="K9" s="25" t="s">
        <v>25</v>
      </c>
      <c r="L9" s="25">
        <v>10</v>
      </c>
      <c r="M9" s="26">
        <v>0.028055555555555556</v>
      </c>
      <c r="N9" s="27">
        <v>0.0028055555555555555</v>
      </c>
      <c r="O9" s="28">
        <v>2</v>
      </c>
      <c r="P9" s="22"/>
    </row>
    <row r="10" spans="1:16" ht="19.5" customHeight="1">
      <c r="A10" s="23">
        <v>4</v>
      </c>
      <c r="B10" s="24">
        <v>53</v>
      </c>
      <c r="C10" s="24" t="s">
        <v>34</v>
      </c>
      <c r="D10" s="25" t="s">
        <v>35</v>
      </c>
      <c r="E10" s="25" t="s">
        <v>21</v>
      </c>
      <c r="F10" s="25" t="s">
        <v>36</v>
      </c>
      <c r="G10" s="25" t="s">
        <v>37</v>
      </c>
      <c r="H10" s="25" t="s">
        <v>23</v>
      </c>
      <c r="I10" s="25">
        <v>1994</v>
      </c>
      <c r="J10" s="25" t="s">
        <v>38</v>
      </c>
      <c r="K10" s="25" t="s">
        <v>25</v>
      </c>
      <c r="L10" s="25">
        <v>10</v>
      </c>
      <c r="M10" s="26">
        <v>0.02815972222222222</v>
      </c>
      <c r="N10" s="27">
        <v>0.0028159722222222223</v>
      </c>
      <c r="O10" s="28">
        <v>1</v>
      </c>
      <c r="P10" s="22"/>
    </row>
    <row r="11" spans="1:16" ht="19.5" customHeight="1">
      <c r="A11" s="23">
        <v>5</v>
      </c>
      <c r="B11" s="24">
        <v>30</v>
      </c>
      <c r="C11" s="24" t="s">
        <v>39</v>
      </c>
      <c r="D11" s="25" t="s">
        <v>40</v>
      </c>
      <c r="E11" s="25" t="s">
        <v>21</v>
      </c>
      <c r="F11" s="25" t="s">
        <v>41</v>
      </c>
      <c r="G11" s="25" t="s">
        <v>41</v>
      </c>
      <c r="H11" s="25" t="s">
        <v>23</v>
      </c>
      <c r="I11" s="25">
        <v>1981</v>
      </c>
      <c r="J11" s="25" t="s">
        <v>24</v>
      </c>
      <c r="K11" s="25" t="s">
        <v>25</v>
      </c>
      <c r="L11" s="25">
        <v>10</v>
      </c>
      <c r="M11" s="26">
        <v>0.028240740740740736</v>
      </c>
      <c r="N11" s="27">
        <v>0.0028240740740740735</v>
      </c>
      <c r="O11" s="28">
        <v>3</v>
      </c>
      <c r="P11" s="29"/>
    </row>
    <row r="12" spans="1:16" ht="19.5" customHeight="1">
      <c r="A12" s="23">
        <v>6</v>
      </c>
      <c r="B12" s="24">
        <v>49</v>
      </c>
      <c r="C12" s="24" t="s">
        <v>39</v>
      </c>
      <c r="D12" s="25" t="s">
        <v>42</v>
      </c>
      <c r="E12" s="25" t="s">
        <v>21</v>
      </c>
      <c r="F12" s="25" t="s">
        <v>21</v>
      </c>
      <c r="G12" s="25" t="s">
        <v>21</v>
      </c>
      <c r="H12" s="25" t="s">
        <v>23</v>
      </c>
      <c r="I12" s="25">
        <v>1982</v>
      </c>
      <c r="J12" s="25" t="s">
        <v>24</v>
      </c>
      <c r="K12" s="25" t="s">
        <v>25</v>
      </c>
      <c r="L12" s="25">
        <v>10</v>
      </c>
      <c r="M12" s="26">
        <v>0.028460648148148148</v>
      </c>
      <c r="N12" s="27">
        <v>0.0028460648148148147</v>
      </c>
      <c r="O12" s="28">
        <v>4</v>
      </c>
      <c r="P12" s="22"/>
    </row>
    <row r="13" spans="1:16" ht="19.5" customHeight="1">
      <c r="A13" s="23">
        <v>7</v>
      </c>
      <c r="B13" s="24">
        <v>77</v>
      </c>
      <c r="C13" s="24" t="s">
        <v>43</v>
      </c>
      <c r="D13" s="25" t="s">
        <v>44</v>
      </c>
      <c r="E13" s="25" t="s">
        <v>21</v>
      </c>
      <c r="F13" s="25" t="s">
        <v>45</v>
      </c>
      <c r="G13" s="25" t="s">
        <v>46</v>
      </c>
      <c r="H13" s="25" t="s">
        <v>23</v>
      </c>
      <c r="I13" s="25">
        <v>1992</v>
      </c>
      <c r="J13" s="25" t="s">
        <v>38</v>
      </c>
      <c r="K13" s="25" t="s">
        <v>25</v>
      </c>
      <c r="L13" s="25">
        <v>10</v>
      </c>
      <c r="M13" s="26">
        <v>0.029236111111111112</v>
      </c>
      <c r="N13" s="27">
        <v>0.002923611111111111</v>
      </c>
      <c r="O13" s="28">
        <v>2</v>
      </c>
      <c r="P13" s="22"/>
    </row>
    <row r="14" spans="1:16" ht="19.5" customHeight="1">
      <c r="A14" s="23">
        <v>8</v>
      </c>
      <c r="B14" s="24">
        <v>19</v>
      </c>
      <c r="C14" s="24" t="s">
        <v>34</v>
      </c>
      <c r="D14" s="25" t="s">
        <v>47</v>
      </c>
      <c r="E14" s="25" t="s">
        <v>21</v>
      </c>
      <c r="F14" s="25" t="s">
        <v>48</v>
      </c>
      <c r="G14" s="25" t="s">
        <v>48</v>
      </c>
      <c r="H14" s="25" t="s">
        <v>23</v>
      </c>
      <c r="I14" s="25">
        <v>1972</v>
      </c>
      <c r="J14" s="25" t="s">
        <v>30</v>
      </c>
      <c r="K14" s="25" t="s">
        <v>25</v>
      </c>
      <c r="L14" s="25">
        <v>10</v>
      </c>
      <c r="M14" s="26">
        <v>0.029409722222222223</v>
      </c>
      <c r="N14" s="27">
        <v>0.0029409722222222224</v>
      </c>
      <c r="O14" s="28">
        <v>2</v>
      </c>
      <c r="P14" s="22"/>
    </row>
    <row r="15" spans="1:16" ht="19.5" customHeight="1">
      <c r="A15" s="23">
        <v>9</v>
      </c>
      <c r="B15" s="24">
        <v>26</v>
      </c>
      <c r="C15" s="24" t="s">
        <v>49</v>
      </c>
      <c r="D15" s="25" t="s">
        <v>50</v>
      </c>
      <c r="E15" s="25" t="s">
        <v>21</v>
      </c>
      <c r="F15" s="25" t="s">
        <v>51</v>
      </c>
      <c r="G15" s="25" t="s">
        <v>52</v>
      </c>
      <c r="H15" s="25" t="s">
        <v>23</v>
      </c>
      <c r="I15" s="25">
        <v>1972</v>
      </c>
      <c r="J15" s="25" t="s">
        <v>30</v>
      </c>
      <c r="K15" s="25" t="s">
        <v>25</v>
      </c>
      <c r="L15" s="25">
        <v>10</v>
      </c>
      <c r="M15" s="26">
        <v>0.029699074074074072</v>
      </c>
      <c r="N15" s="27">
        <v>0.0029699074074074072</v>
      </c>
      <c r="O15" s="28">
        <v>3</v>
      </c>
      <c r="P15" s="22"/>
    </row>
    <row r="16" spans="1:16" ht="19.5" customHeight="1">
      <c r="A16" s="23">
        <v>10</v>
      </c>
      <c r="B16" s="24">
        <v>33</v>
      </c>
      <c r="C16" s="24" t="s">
        <v>53</v>
      </c>
      <c r="D16" s="25" t="s">
        <v>54</v>
      </c>
      <c r="E16" s="25" t="s">
        <v>21</v>
      </c>
      <c r="F16" s="25" t="s">
        <v>21</v>
      </c>
      <c r="G16" s="25" t="s">
        <v>21</v>
      </c>
      <c r="H16" s="25" t="s">
        <v>23</v>
      </c>
      <c r="I16" s="25">
        <v>1991</v>
      </c>
      <c r="J16" s="25" t="s">
        <v>38</v>
      </c>
      <c r="K16" s="25" t="s">
        <v>25</v>
      </c>
      <c r="L16" s="25">
        <v>10</v>
      </c>
      <c r="M16" s="26">
        <v>0.030428240740740742</v>
      </c>
      <c r="N16" s="27">
        <v>0.003042824074074074</v>
      </c>
      <c r="O16" s="28">
        <v>3</v>
      </c>
      <c r="P16" s="22"/>
    </row>
    <row r="17" spans="1:16" ht="19.5" customHeight="1">
      <c r="A17" s="23">
        <v>11</v>
      </c>
      <c r="B17" s="24">
        <v>17</v>
      </c>
      <c r="C17" s="24" t="s">
        <v>55</v>
      </c>
      <c r="D17" s="25" t="s">
        <v>56</v>
      </c>
      <c r="E17" s="25" t="s">
        <v>21</v>
      </c>
      <c r="F17" s="25" t="s">
        <v>57</v>
      </c>
      <c r="G17" s="25" t="s">
        <v>58</v>
      </c>
      <c r="H17" s="25" t="s">
        <v>23</v>
      </c>
      <c r="I17" s="25">
        <v>1980</v>
      </c>
      <c r="J17" s="25" t="s">
        <v>24</v>
      </c>
      <c r="K17" s="25" t="s">
        <v>25</v>
      </c>
      <c r="L17" s="25">
        <v>10</v>
      </c>
      <c r="M17" s="26">
        <v>0.03050925925925926</v>
      </c>
      <c r="N17" s="27">
        <v>0.003050925925925926</v>
      </c>
      <c r="O17" s="28">
        <v>5</v>
      </c>
      <c r="P17" s="22"/>
    </row>
    <row r="18" spans="1:16" ht="19.5" customHeight="1">
      <c r="A18" s="23">
        <v>12</v>
      </c>
      <c r="B18" s="24">
        <v>43</v>
      </c>
      <c r="C18" s="24" t="s">
        <v>59</v>
      </c>
      <c r="D18" s="25" t="s">
        <v>60</v>
      </c>
      <c r="E18" s="25" t="s">
        <v>21</v>
      </c>
      <c r="F18" s="25" t="s">
        <v>61</v>
      </c>
      <c r="G18" s="25" t="s">
        <v>62</v>
      </c>
      <c r="H18" s="25" t="s">
        <v>23</v>
      </c>
      <c r="I18" s="25">
        <v>1982</v>
      </c>
      <c r="J18" s="25" t="s">
        <v>24</v>
      </c>
      <c r="K18" s="25" t="s">
        <v>25</v>
      </c>
      <c r="L18" s="25">
        <v>10</v>
      </c>
      <c r="M18" s="26">
        <v>0.030601851851851852</v>
      </c>
      <c r="N18" s="27">
        <v>0.0030601851851851853</v>
      </c>
      <c r="O18" s="28">
        <v>6</v>
      </c>
      <c r="P18" s="22"/>
    </row>
    <row r="19" spans="1:16" ht="19.5" customHeight="1">
      <c r="A19" s="23">
        <v>13</v>
      </c>
      <c r="B19" s="24">
        <v>46</v>
      </c>
      <c r="C19" s="24" t="s">
        <v>63</v>
      </c>
      <c r="D19" s="25" t="s">
        <v>64</v>
      </c>
      <c r="E19" s="25" t="s">
        <v>21</v>
      </c>
      <c r="F19" s="25" t="s">
        <v>65</v>
      </c>
      <c r="G19" s="25" t="s">
        <v>65</v>
      </c>
      <c r="H19" s="25" t="s">
        <v>23</v>
      </c>
      <c r="I19" s="25">
        <v>1989</v>
      </c>
      <c r="J19" s="25" t="s">
        <v>38</v>
      </c>
      <c r="K19" s="25" t="s">
        <v>25</v>
      </c>
      <c r="L19" s="25">
        <v>10</v>
      </c>
      <c r="M19" s="26">
        <v>0.031331018518518515</v>
      </c>
      <c r="N19" s="27">
        <v>0.0031331018518518513</v>
      </c>
      <c r="O19" s="28">
        <v>4</v>
      </c>
      <c r="P19" s="22"/>
    </row>
    <row r="20" spans="1:16" ht="19.5" customHeight="1">
      <c r="A20" s="23">
        <v>14</v>
      </c>
      <c r="B20" s="24">
        <v>6</v>
      </c>
      <c r="C20" s="24" t="s">
        <v>66</v>
      </c>
      <c r="D20" s="25" t="s">
        <v>67</v>
      </c>
      <c r="E20" s="25" t="s">
        <v>21</v>
      </c>
      <c r="F20" s="25" t="s">
        <v>68</v>
      </c>
      <c r="G20" s="25" t="s">
        <v>68</v>
      </c>
      <c r="H20" s="25" t="s">
        <v>23</v>
      </c>
      <c r="I20" s="25">
        <v>1994</v>
      </c>
      <c r="J20" s="25" t="s">
        <v>38</v>
      </c>
      <c r="K20" s="25" t="s">
        <v>25</v>
      </c>
      <c r="L20" s="25">
        <v>10</v>
      </c>
      <c r="M20" s="26">
        <v>0.031342592592592596</v>
      </c>
      <c r="N20" s="27">
        <v>0.0031342592592592594</v>
      </c>
      <c r="O20" s="28">
        <v>5</v>
      </c>
      <c r="P20" s="22"/>
    </row>
    <row r="21" spans="1:16" ht="19.5" customHeight="1">
      <c r="A21" s="23">
        <v>15</v>
      </c>
      <c r="B21" s="24">
        <v>20</v>
      </c>
      <c r="C21" s="24" t="s">
        <v>69</v>
      </c>
      <c r="D21" s="25" t="s">
        <v>70</v>
      </c>
      <c r="E21" s="25" t="s">
        <v>21</v>
      </c>
      <c r="F21" s="25" t="s">
        <v>71</v>
      </c>
      <c r="G21" s="25" t="s">
        <v>72</v>
      </c>
      <c r="H21" s="25" t="s">
        <v>23</v>
      </c>
      <c r="I21" s="25">
        <v>1974</v>
      </c>
      <c r="J21" s="25" t="s">
        <v>30</v>
      </c>
      <c r="K21" s="25" t="s">
        <v>25</v>
      </c>
      <c r="L21" s="25">
        <v>10</v>
      </c>
      <c r="M21" s="26">
        <v>0.032164351851851854</v>
      </c>
      <c r="N21" s="27">
        <v>0.0032164351851851855</v>
      </c>
      <c r="O21" s="28">
        <v>4</v>
      </c>
      <c r="P21" s="22"/>
    </row>
    <row r="22" spans="1:16" ht="19.5" customHeight="1">
      <c r="A22" s="23">
        <v>16</v>
      </c>
      <c r="B22" s="24">
        <v>14</v>
      </c>
      <c r="C22" s="24" t="s">
        <v>39</v>
      </c>
      <c r="D22" s="25" t="s">
        <v>73</v>
      </c>
      <c r="E22" s="25" t="s">
        <v>21</v>
      </c>
      <c r="F22" s="25" t="s">
        <v>48</v>
      </c>
      <c r="G22" s="25" t="s">
        <v>74</v>
      </c>
      <c r="H22" s="25" t="s">
        <v>23</v>
      </c>
      <c r="I22" s="25">
        <v>1977</v>
      </c>
      <c r="J22" s="25" t="s">
        <v>24</v>
      </c>
      <c r="K22" s="25" t="s">
        <v>25</v>
      </c>
      <c r="L22" s="25">
        <v>10</v>
      </c>
      <c r="M22" s="26">
        <v>0.03239583333333333</v>
      </c>
      <c r="N22" s="27">
        <v>0.003239583333333333</v>
      </c>
      <c r="O22" s="28">
        <v>7</v>
      </c>
      <c r="P22" s="22"/>
    </row>
    <row r="23" spans="1:16" ht="19.5" customHeight="1">
      <c r="A23" s="23" t="s">
        <v>165</v>
      </c>
      <c r="B23" s="24">
        <v>100</v>
      </c>
      <c r="C23" s="24" t="s">
        <v>166</v>
      </c>
      <c r="D23" s="25" t="s">
        <v>144</v>
      </c>
      <c r="E23" s="25" t="s">
        <v>21</v>
      </c>
      <c r="F23" s="25" t="s">
        <v>21</v>
      </c>
      <c r="G23" s="25" t="s">
        <v>33</v>
      </c>
      <c r="H23" s="25" t="s">
        <v>23</v>
      </c>
      <c r="I23" s="25">
        <v>1969</v>
      </c>
      <c r="J23" s="25" t="s">
        <v>30</v>
      </c>
      <c r="K23" s="25" t="s">
        <v>25</v>
      </c>
      <c r="L23" s="25">
        <v>10</v>
      </c>
      <c r="M23" s="26">
        <v>0.03252314814814815</v>
      </c>
      <c r="N23" s="27">
        <v>0.003239583333333333</v>
      </c>
      <c r="O23" s="28" t="s">
        <v>165</v>
      </c>
      <c r="P23" s="22"/>
    </row>
    <row r="24" spans="1:16" ht="19.5" customHeight="1">
      <c r="A24" s="23">
        <v>17</v>
      </c>
      <c r="B24" s="24">
        <v>44</v>
      </c>
      <c r="C24" s="24" t="s">
        <v>75</v>
      </c>
      <c r="D24" s="25" t="s">
        <v>76</v>
      </c>
      <c r="E24" s="25" t="s">
        <v>21</v>
      </c>
      <c r="F24" s="25" t="s">
        <v>61</v>
      </c>
      <c r="G24" s="25" t="s">
        <v>62</v>
      </c>
      <c r="H24" s="25" t="s">
        <v>23</v>
      </c>
      <c r="I24" s="25">
        <v>1976</v>
      </c>
      <c r="J24" s="25" t="s">
        <v>24</v>
      </c>
      <c r="K24" s="25" t="s">
        <v>25</v>
      </c>
      <c r="L24" s="25">
        <v>10</v>
      </c>
      <c r="M24" s="26">
        <v>0.032789351851851854</v>
      </c>
      <c r="N24" s="27">
        <v>0.0032789351851851855</v>
      </c>
      <c r="O24" s="28">
        <v>8</v>
      </c>
      <c r="P24" s="22"/>
    </row>
    <row r="25" spans="1:16" ht="19.5" customHeight="1">
      <c r="A25" s="23">
        <v>18</v>
      </c>
      <c r="B25" s="24">
        <v>45</v>
      </c>
      <c r="C25" s="24" t="s">
        <v>77</v>
      </c>
      <c r="D25" s="25" t="s">
        <v>78</v>
      </c>
      <c r="E25" s="25" t="s">
        <v>21</v>
      </c>
      <c r="F25" s="25" t="s">
        <v>79</v>
      </c>
      <c r="G25" s="25" t="s">
        <v>79</v>
      </c>
      <c r="H25" s="25" t="s">
        <v>23</v>
      </c>
      <c r="I25" s="25">
        <v>1988</v>
      </c>
      <c r="J25" s="25" t="s">
        <v>38</v>
      </c>
      <c r="K25" s="25" t="s">
        <v>25</v>
      </c>
      <c r="L25" s="25">
        <v>10</v>
      </c>
      <c r="M25" s="26">
        <v>0.03314814814814815</v>
      </c>
      <c r="N25" s="27">
        <v>0.0033148148148148147</v>
      </c>
      <c r="O25" s="28">
        <v>6</v>
      </c>
      <c r="P25" s="22"/>
    </row>
    <row r="26" spans="1:16" ht="19.5" customHeight="1">
      <c r="A26" s="23">
        <v>19</v>
      </c>
      <c r="B26" s="24">
        <v>40</v>
      </c>
      <c r="C26" s="24" t="s">
        <v>75</v>
      </c>
      <c r="D26" s="25" t="s">
        <v>80</v>
      </c>
      <c r="E26" s="25" t="s">
        <v>21</v>
      </c>
      <c r="F26" s="25" t="s">
        <v>65</v>
      </c>
      <c r="G26" s="25" t="s">
        <v>81</v>
      </c>
      <c r="H26" s="25" t="s">
        <v>23</v>
      </c>
      <c r="I26" s="25">
        <v>1976</v>
      </c>
      <c r="J26" s="25" t="s">
        <v>24</v>
      </c>
      <c r="K26" s="25" t="s">
        <v>25</v>
      </c>
      <c r="L26" s="25">
        <v>10</v>
      </c>
      <c r="M26" s="26">
        <v>0.03325231481481481</v>
      </c>
      <c r="N26" s="27">
        <v>0.003325231481481481</v>
      </c>
      <c r="O26" s="28">
        <v>9</v>
      </c>
      <c r="P26" s="22"/>
    </row>
    <row r="27" spans="1:16" ht="19.5" customHeight="1">
      <c r="A27" s="126">
        <v>20</v>
      </c>
      <c r="B27" s="124">
        <v>36</v>
      </c>
      <c r="C27" s="124" t="s">
        <v>82</v>
      </c>
      <c r="D27" s="120" t="s">
        <v>80</v>
      </c>
      <c r="E27" s="120" t="s">
        <v>21</v>
      </c>
      <c r="F27" s="120" t="s">
        <v>65</v>
      </c>
      <c r="G27" s="120" t="s">
        <v>81</v>
      </c>
      <c r="H27" s="120" t="s">
        <v>83</v>
      </c>
      <c r="I27" s="120">
        <v>1977</v>
      </c>
      <c r="J27" s="120" t="s">
        <v>84</v>
      </c>
      <c r="K27" s="120" t="s">
        <v>25</v>
      </c>
      <c r="L27" s="120">
        <v>10</v>
      </c>
      <c r="M27" s="121">
        <v>0.03325231481481481</v>
      </c>
      <c r="N27" s="122">
        <v>0.003325231481481481</v>
      </c>
      <c r="O27" s="123">
        <v>1</v>
      </c>
      <c r="P27" s="127"/>
    </row>
    <row r="28" spans="1:16" ht="19.5" customHeight="1">
      <c r="A28" s="23">
        <v>21</v>
      </c>
      <c r="B28" s="24">
        <v>25</v>
      </c>
      <c r="C28" s="24" t="s">
        <v>85</v>
      </c>
      <c r="D28" s="25" t="s">
        <v>86</v>
      </c>
      <c r="E28" s="25" t="s">
        <v>21</v>
      </c>
      <c r="F28" s="25" t="s">
        <v>87</v>
      </c>
      <c r="G28" s="25" t="s">
        <v>52</v>
      </c>
      <c r="H28" s="25" t="s">
        <v>23</v>
      </c>
      <c r="I28" s="25">
        <v>1979</v>
      </c>
      <c r="J28" s="25" t="s">
        <v>24</v>
      </c>
      <c r="K28" s="25" t="s">
        <v>25</v>
      </c>
      <c r="L28" s="25">
        <v>10</v>
      </c>
      <c r="M28" s="26">
        <v>0.033587962962962965</v>
      </c>
      <c r="N28" s="27">
        <v>0.0033587962962962964</v>
      </c>
      <c r="O28" s="28">
        <v>10</v>
      </c>
      <c r="P28" s="22"/>
    </row>
    <row r="29" spans="1:16" ht="19.5" customHeight="1">
      <c r="A29" s="126">
        <v>22</v>
      </c>
      <c r="B29" s="124">
        <v>9</v>
      </c>
      <c r="C29" s="124" t="s">
        <v>88</v>
      </c>
      <c r="D29" s="120" t="s">
        <v>89</v>
      </c>
      <c r="E29" s="120" t="s">
        <v>21</v>
      </c>
      <c r="F29" s="120" t="s">
        <v>90</v>
      </c>
      <c r="G29" s="120" t="s">
        <v>90</v>
      </c>
      <c r="H29" s="120" t="s">
        <v>83</v>
      </c>
      <c r="I29" s="120">
        <v>1976</v>
      </c>
      <c r="J29" s="120" t="s">
        <v>84</v>
      </c>
      <c r="K29" s="120" t="s">
        <v>25</v>
      </c>
      <c r="L29" s="120">
        <v>10</v>
      </c>
      <c r="M29" s="121">
        <v>0.033715277777777775</v>
      </c>
      <c r="N29" s="122">
        <v>0.0033715277777777775</v>
      </c>
      <c r="O29" s="123">
        <v>2</v>
      </c>
      <c r="P29" s="127"/>
    </row>
    <row r="30" spans="1:16" ht="19.5" customHeight="1">
      <c r="A30" s="23">
        <v>23</v>
      </c>
      <c r="B30" s="24">
        <v>10</v>
      </c>
      <c r="C30" s="24" t="s">
        <v>39</v>
      </c>
      <c r="D30" s="25" t="s">
        <v>91</v>
      </c>
      <c r="E30" s="25" t="s">
        <v>21</v>
      </c>
      <c r="F30" s="25" t="s">
        <v>90</v>
      </c>
      <c r="G30" s="25" t="s">
        <v>92</v>
      </c>
      <c r="H30" s="25" t="s">
        <v>23</v>
      </c>
      <c r="I30" s="25">
        <v>1972</v>
      </c>
      <c r="J30" s="25" t="s">
        <v>30</v>
      </c>
      <c r="K30" s="25" t="s">
        <v>25</v>
      </c>
      <c r="L30" s="25">
        <v>10</v>
      </c>
      <c r="M30" s="26">
        <v>0.033726851851851855</v>
      </c>
      <c r="N30" s="27">
        <v>0.0033726851851851856</v>
      </c>
      <c r="O30" s="28">
        <v>5</v>
      </c>
      <c r="P30" s="22"/>
    </row>
    <row r="31" spans="1:16" ht="19.5" customHeight="1">
      <c r="A31" s="23">
        <v>24</v>
      </c>
      <c r="B31" s="24">
        <v>52</v>
      </c>
      <c r="C31" s="24" t="s">
        <v>93</v>
      </c>
      <c r="D31" s="25" t="s">
        <v>94</v>
      </c>
      <c r="E31" s="25" t="s">
        <v>21</v>
      </c>
      <c r="F31" s="25" t="s">
        <v>36</v>
      </c>
      <c r="G31" s="25" t="s">
        <v>37</v>
      </c>
      <c r="H31" s="25" t="s">
        <v>23</v>
      </c>
      <c r="I31" s="25">
        <v>1978</v>
      </c>
      <c r="J31" s="25" t="s">
        <v>24</v>
      </c>
      <c r="K31" s="25" t="s">
        <v>25</v>
      </c>
      <c r="L31" s="25">
        <v>10</v>
      </c>
      <c r="M31" s="26">
        <v>0.03435185185185185</v>
      </c>
      <c r="N31" s="27">
        <v>0.0034351851851851848</v>
      </c>
      <c r="O31" s="28">
        <v>11</v>
      </c>
      <c r="P31" s="22"/>
    </row>
    <row r="32" spans="1:16" ht="19.5" customHeight="1">
      <c r="A32" s="23">
        <v>25</v>
      </c>
      <c r="B32" s="24">
        <v>42</v>
      </c>
      <c r="C32" s="24" t="s">
        <v>95</v>
      </c>
      <c r="D32" s="25" t="s">
        <v>96</v>
      </c>
      <c r="E32" s="25" t="s">
        <v>21</v>
      </c>
      <c r="F32" s="25" t="s">
        <v>61</v>
      </c>
      <c r="G32" s="25" t="s">
        <v>61</v>
      </c>
      <c r="H32" s="25" t="s">
        <v>23</v>
      </c>
      <c r="I32" s="25">
        <v>1975</v>
      </c>
      <c r="J32" s="25" t="s">
        <v>30</v>
      </c>
      <c r="K32" s="25" t="s">
        <v>25</v>
      </c>
      <c r="L32" s="25">
        <v>10</v>
      </c>
      <c r="M32" s="26">
        <v>0.034479166666666665</v>
      </c>
      <c r="N32" s="27">
        <v>0.0034479166666666664</v>
      </c>
      <c r="O32" s="28">
        <v>6</v>
      </c>
      <c r="P32" s="22"/>
    </row>
    <row r="33" spans="1:16" ht="19.5" customHeight="1">
      <c r="A33" s="23">
        <v>26</v>
      </c>
      <c r="B33" s="24">
        <v>35</v>
      </c>
      <c r="C33" s="24" t="s">
        <v>97</v>
      </c>
      <c r="D33" s="25" t="s">
        <v>98</v>
      </c>
      <c r="E33" s="25" t="s">
        <v>21</v>
      </c>
      <c r="F33" s="25" t="s">
        <v>65</v>
      </c>
      <c r="G33" s="25" t="s">
        <v>99</v>
      </c>
      <c r="H33" s="25" t="s">
        <v>23</v>
      </c>
      <c r="I33" s="25">
        <v>1958</v>
      </c>
      <c r="J33" s="25" t="s">
        <v>100</v>
      </c>
      <c r="K33" s="25" t="s">
        <v>25</v>
      </c>
      <c r="L33" s="25">
        <v>10</v>
      </c>
      <c r="M33" s="26">
        <v>0.034479166666666665</v>
      </c>
      <c r="N33" s="27">
        <v>0.0034479166666666664</v>
      </c>
      <c r="O33" s="28">
        <v>1</v>
      </c>
      <c r="P33" s="22"/>
    </row>
    <row r="34" spans="1:16" ht="19.5" customHeight="1">
      <c r="A34" s="23">
        <v>27</v>
      </c>
      <c r="B34" s="24">
        <v>12</v>
      </c>
      <c r="C34" s="24" t="s">
        <v>19</v>
      </c>
      <c r="D34" s="25" t="s">
        <v>101</v>
      </c>
      <c r="E34" s="25" t="s">
        <v>21</v>
      </c>
      <c r="F34" s="25" t="s">
        <v>48</v>
      </c>
      <c r="G34" s="25" t="s">
        <v>74</v>
      </c>
      <c r="H34" s="25" t="s">
        <v>23</v>
      </c>
      <c r="I34" s="25">
        <v>1972</v>
      </c>
      <c r="J34" s="25" t="s">
        <v>30</v>
      </c>
      <c r="K34" s="25" t="s">
        <v>25</v>
      </c>
      <c r="L34" s="25">
        <v>10</v>
      </c>
      <c r="M34" s="26">
        <v>0.035486111111111114</v>
      </c>
      <c r="N34" s="27">
        <v>0.0035486111111111113</v>
      </c>
      <c r="O34" s="28">
        <v>7</v>
      </c>
      <c r="P34" s="22"/>
    </row>
    <row r="35" spans="1:16" ht="19.5" customHeight="1">
      <c r="A35" s="23">
        <v>28</v>
      </c>
      <c r="B35" s="24">
        <v>8</v>
      </c>
      <c r="C35" s="24" t="s">
        <v>102</v>
      </c>
      <c r="D35" s="25" t="s">
        <v>103</v>
      </c>
      <c r="E35" s="25" t="s">
        <v>21</v>
      </c>
      <c r="F35" s="25" t="s">
        <v>104</v>
      </c>
      <c r="G35" s="25" t="s">
        <v>105</v>
      </c>
      <c r="H35" s="25" t="s">
        <v>23</v>
      </c>
      <c r="I35" s="25">
        <v>1950</v>
      </c>
      <c r="J35" s="25" t="s">
        <v>106</v>
      </c>
      <c r="K35" s="25" t="s">
        <v>25</v>
      </c>
      <c r="L35" s="25">
        <v>10</v>
      </c>
      <c r="M35" s="26">
        <v>0.03552083333333333</v>
      </c>
      <c r="N35" s="27">
        <v>0.003552083333333333</v>
      </c>
      <c r="O35" s="28">
        <v>1</v>
      </c>
      <c r="P35" s="22"/>
    </row>
    <row r="36" spans="1:16" ht="19.5" customHeight="1">
      <c r="A36" s="23">
        <v>29</v>
      </c>
      <c r="B36" s="24">
        <v>24</v>
      </c>
      <c r="C36" s="24" t="s">
        <v>107</v>
      </c>
      <c r="D36" s="25" t="s">
        <v>108</v>
      </c>
      <c r="E36" s="25" t="s">
        <v>21</v>
      </c>
      <c r="F36" s="25" t="s">
        <v>22</v>
      </c>
      <c r="G36" s="25" t="s">
        <v>52</v>
      </c>
      <c r="H36" s="25" t="s">
        <v>23</v>
      </c>
      <c r="I36" s="25">
        <v>1976</v>
      </c>
      <c r="J36" s="25" t="s">
        <v>24</v>
      </c>
      <c r="K36" s="25" t="s">
        <v>25</v>
      </c>
      <c r="L36" s="25">
        <v>10</v>
      </c>
      <c r="M36" s="26">
        <v>0.036006944444444446</v>
      </c>
      <c r="N36" s="27">
        <v>0.0036006944444444446</v>
      </c>
      <c r="O36" s="28">
        <v>12</v>
      </c>
      <c r="P36" s="22"/>
    </row>
    <row r="37" spans="1:16" ht="19.5" customHeight="1">
      <c r="A37" s="23">
        <v>30</v>
      </c>
      <c r="B37" s="24">
        <v>29</v>
      </c>
      <c r="C37" s="24" t="s">
        <v>109</v>
      </c>
      <c r="D37" s="25" t="s">
        <v>110</v>
      </c>
      <c r="E37" s="25" t="s">
        <v>21</v>
      </c>
      <c r="F37" s="25" t="s">
        <v>22</v>
      </c>
      <c r="G37" s="25" t="s">
        <v>22</v>
      </c>
      <c r="H37" s="25" t="s">
        <v>23</v>
      </c>
      <c r="I37" s="25">
        <v>1969</v>
      </c>
      <c r="J37" s="25" t="s">
        <v>30</v>
      </c>
      <c r="K37" s="25" t="s">
        <v>25</v>
      </c>
      <c r="L37" s="25">
        <v>10</v>
      </c>
      <c r="M37" s="26">
        <v>0.036180555555555556</v>
      </c>
      <c r="N37" s="27">
        <v>0.0036180555555555558</v>
      </c>
      <c r="O37" s="28">
        <v>8</v>
      </c>
      <c r="P37" s="30"/>
    </row>
    <row r="38" spans="1:16" ht="19.5" customHeight="1">
      <c r="A38" s="126">
        <v>31</v>
      </c>
      <c r="B38" s="124">
        <v>50</v>
      </c>
      <c r="C38" s="124" t="s">
        <v>111</v>
      </c>
      <c r="D38" s="120" t="s">
        <v>112</v>
      </c>
      <c r="E38" s="120" t="s">
        <v>21</v>
      </c>
      <c r="F38" s="120" t="s">
        <v>36</v>
      </c>
      <c r="G38" s="120" t="s">
        <v>37</v>
      </c>
      <c r="H38" s="120" t="s">
        <v>83</v>
      </c>
      <c r="I38" s="120">
        <v>1980</v>
      </c>
      <c r="J38" s="120" t="s">
        <v>84</v>
      </c>
      <c r="K38" s="120" t="s">
        <v>25</v>
      </c>
      <c r="L38" s="120">
        <v>10</v>
      </c>
      <c r="M38" s="121">
        <v>0.035868055555555556</v>
      </c>
      <c r="N38" s="122">
        <v>0.0035868055555555558</v>
      </c>
      <c r="O38" s="128">
        <v>3</v>
      </c>
      <c r="P38" s="129"/>
    </row>
    <row r="39" spans="1:16" ht="19.5" customHeight="1">
      <c r="A39" s="126">
        <v>32</v>
      </c>
      <c r="B39" s="124">
        <v>7</v>
      </c>
      <c r="C39" s="124" t="s">
        <v>113</v>
      </c>
      <c r="D39" s="120" t="s">
        <v>103</v>
      </c>
      <c r="E39" s="120" t="s">
        <v>21</v>
      </c>
      <c r="F39" s="120" t="s">
        <v>104</v>
      </c>
      <c r="G39" s="120" t="s">
        <v>105</v>
      </c>
      <c r="H39" s="120" t="s">
        <v>83</v>
      </c>
      <c r="I39" s="120">
        <v>1997</v>
      </c>
      <c r="J39" s="120" t="s">
        <v>114</v>
      </c>
      <c r="K39" s="120" t="s">
        <v>25</v>
      </c>
      <c r="L39" s="120">
        <v>10</v>
      </c>
      <c r="M39" s="121">
        <v>0.03688657407407408</v>
      </c>
      <c r="N39" s="122">
        <v>0.003688657407407408</v>
      </c>
      <c r="O39" s="128">
        <v>1</v>
      </c>
      <c r="P39" s="129"/>
    </row>
    <row r="40" spans="1:16" ht="19.5" customHeight="1">
      <c r="A40" s="23">
        <v>33</v>
      </c>
      <c r="B40" s="24">
        <v>41</v>
      </c>
      <c r="C40" s="24" t="s">
        <v>39</v>
      </c>
      <c r="D40" s="25" t="s">
        <v>44</v>
      </c>
      <c r="E40" s="25" t="s">
        <v>21</v>
      </c>
      <c r="F40" s="25" t="s">
        <v>115</v>
      </c>
      <c r="G40" s="25" t="s">
        <v>46</v>
      </c>
      <c r="H40" s="25" t="s">
        <v>23</v>
      </c>
      <c r="I40" s="25">
        <v>1968</v>
      </c>
      <c r="J40" s="25" t="s">
        <v>30</v>
      </c>
      <c r="K40" s="25" t="s">
        <v>25</v>
      </c>
      <c r="L40" s="25">
        <v>10</v>
      </c>
      <c r="M40" s="26">
        <v>0.03760416666666667</v>
      </c>
      <c r="N40" s="27">
        <v>0.0037604166666666667</v>
      </c>
      <c r="O40" s="47">
        <v>9</v>
      </c>
      <c r="P40" s="30"/>
    </row>
    <row r="41" spans="1:16" ht="19.5" customHeight="1">
      <c r="A41" s="23">
        <v>34</v>
      </c>
      <c r="B41" s="24">
        <v>2</v>
      </c>
      <c r="C41" s="24" t="s">
        <v>116</v>
      </c>
      <c r="D41" s="25" t="s">
        <v>117</v>
      </c>
      <c r="E41" s="25" t="s">
        <v>21</v>
      </c>
      <c r="F41" s="25" t="s">
        <v>118</v>
      </c>
      <c r="G41" s="25" t="s">
        <v>118</v>
      </c>
      <c r="H41" s="25" t="s">
        <v>23</v>
      </c>
      <c r="I41" s="25">
        <v>1948</v>
      </c>
      <c r="J41" s="25" t="s">
        <v>106</v>
      </c>
      <c r="K41" s="25" t="s">
        <v>25</v>
      </c>
      <c r="L41" s="25">
        <v>10</v>
      </c>
      <c r="M41" s="26">
        <v>0.038078703703703705</v>
      </c>
      <c r="N41" s="27">
        <v>0.0038078703703703703</v>
      </c>
      <c r="O41" s="47">
        <v>2</v>
      </c>
      <c r="P41" s="30"/>
    </row>
    <row r="42" spans="1:16" ht="19.5" customHeight="1">
      <c r="A42" s="23">
        <v>35</v>
      </c>
      <c r="B42" s="24">
        <v>3</v>
      </c>
      <c r="C42" s="24" t="s">
        <v>119</v>
      </c>
      <c r="D42" s="25" t="s">
        <v>120</v>
      </c>
      <c r="E42" s="25" t="s">
        <v>21</v>
      </c>
      <c r="F42" s="25" t="s">
        <v>21</v>
      </c>
      <c r="G42" s="25" t="s">
        <v>81</v>
      </c>
      <c r="H42" s="25" t="s">
        <v>23</v>
      </c>
      <c r="I42" s="25">
        <v>1960</v>
      </c>
      <c r="J42" s="25" t="s">
        <v>100</v>
      </c>
      <c r="K42" s="25" t="s">
        <v>25</v>
      </c>
      <c r="L42" s="25">
        <v>10</v>
      </c>
      <c r="M42" s="26">
        <v>0.03855324074074074</v>
      </c>
      <c r="N42" s="27">
        <v>0.0038553240740740744</v>
      </c>
      <c r="O42" s="47">
        <v>2</v>
      </c>
      <c r="P42" s="30"/>
    </row>
    <row r="43" spans="1:16" ht="19.5" customHeight="1">
      <c r="A43" s="23">
        <v>36</v>
      </c>
      <c r="B43" s="24">
        <v>51</v>
      </c>
      <c r="C43" s="24" t="s">
        <v>19</v>
      </c>
      <c r="D43" s="25" t="s">
        <v>121</v>
      </c>
      <c r="E43" s="25" t="s">
        <v>21</v>
      </c>
      <c r="F43" s="25" t="s">
        <v>21</v>
      </c>
      <c r="G43" s="25" t="s">
        <v>21</v>
      </c>
      <c r="H43" s="25" t="s">
        <v>23</v>
      </c>
      <c r="I43" s="25">
        <v>1972</v>
      </c>
      <c r="J43" s="25" t="s">
        <v>30</v>
      </c>
      <c r="K43" s="25" t="s">
        <v>25</v>
      </c>
      <c r="L43" s="25">
        <v>10</v>
      </c>
      <c r="M43" s="26">
        <v>0.038564814814814816</v>
      </c>
      <c r="N43" s="27">
        <v>0.0038564814814814816</v>
      </c>
      <c r="O43" s="47">
        <v>10</v>
      </c>
      <c r="P43" s="30"/>
    </row>
    <row r="44" spans="1:16" ht="19.5" customHeight="1">
      <c r="A44" s="23">
        <v>37</v>
      </c>
      <c r="B44" s="24">
        <v>47</v>
      </c>
      <c r="C44" s="24" t="s">
        <v>75</v>
      </c>
      <c r="D44" s="25" t="s">
        <v>122</v>
      </c>
      <c r="E44" s="25" t="s">
        <v>21</v>
      </c>
      <c r="F44" s="25" t="s">
        <v>21</v>
      </c>
      <c r="G44" s="25" t="s">
        <v>21</v>
      </c>
      <c r="H44" s="25" t="s">
        <v>23</v>
      </c>
      <c r="I44" s="25">
        <v>1976</v>
      </c>
      <c r="J44" s="25" t="s">
        <v>24</v>
      </c>
      <c r="K44" s="25" t="s">
        <v>25</v>
      </c>
      <c r="L44" s="25">
        <v>10</v>
      </c>
      <c r="M44" s="26">
        <v>0.038599537037037036</v>
      </c>
      <c r="N44" s="27">
        <v>0.0038599537037037036</v>
      </c>
      <c r="O44" s="47">
        <v>13</v>
      </c>
      <c r="P44" s="30"/>
    </row>
    <row r="45" spans="1:16" ht="19.5" customHeight="1">
      <c r="A45" s="23">
        <v>38</v>
      </c>
      <c r="B45" s="24">
        <v>21</v>
      </c>
      <c r="C45" s="24" t="s">
        <v>123</v>
      </c>
      <c r="D45" s="25" t="s">
        <v>124</v>
      </c>
      <c r="E45" s="25" t="s">
        <v>21</v>
      </c>
      <c r="F45" s="25" t="s">
        <v>21</v>
      </c>
      <c r="G45" s="25" t="s">
        <v>21</v>
      </c>
      <c r="H45" s="25" t="s">
        <v>23</v>
      </c>
      <c r="I45" s="25">
        <v>1962</v>
      </c>
      <c r="J45" s="25" t="s">
        <v>100</v>
      </c>
      <c r="K45" s="25" t="s">
        <v>25</v>
      </c>
      <c r="L45" s="25">
        <v>10</v>
      </c>
      <c r="M45" s="26">
        <v>0.038796296296296294</v>
      </c>
      <c r="N45" s="27">
        <v>0.0038796296296296296</v>
      </c>
      <c r="O45" s="47">
        <v>3</v>
      </c>
      <c r="P45" s="30"/>
    </row>
    <row r="46" spans="1:16" ht="19.5" customHeight="1">
      <c r="A46" s="105">
        <v>39</v>
      </c>
      <c r="B46" s="51">
        <v>15</v>
      </c>
      <c r="C46" s="51" t="s">
        <v>125</v>
      </c>
      <c r="D46" s="48" t="s">
        <v>126</v>
      </c>
      <c r="E46" s="48" t="s">
        <v>21</v>
      </c>
      <c r="F46" s="48" t="s">
        <v>48</v>
      </c>
      <c r="G46" s="48" t="s">
        <v>48</v>
      </c>
      <c r="H46" s="48" t="s">
        <v>23</v>
      </c>
      <c r="I46" s="48">
        <v>1961</v>
      </c>
      <c r="J46" s="48" t="s">
        <v>100</v>
      </c>
      <c r="K46" s="48" t="s">
        <v>25</v>
      </c>
      <c r="L46" s="48">
        <v>10</v>
      </c>
      <c r="M46" s="49">
        <v>0.03894675925925926</v>
      </c>
      <c r="N46" s="50">
        <v>0.0038946759259259256</v>
      </c>
      <c r="O46" s="125">
        <v>4</v>
      </c>
      <c r="P46" s="78"/>
    </row>
    <row r="47" spans="1:16" ht="19.5" customHeight="1">
      <c r="A47" s="23">
        <v>40</v>
      </c>
      <c r="B47" s="42">
        <v>22</v>
      </c>
      <c r="C47" s="42" t="s">
        <v>95</v>
      </c>
      <c r="D47" s="43" t="s">
        <v>127</v>
      </c>
      <c r="E47" s="43" t="s">
        <v>21</v>
      </c>
      <c r="F47" s="43" t="s">
        <v>21</v>
      </c>
      <c r="G47" s="43" t="s">
        <v>21</v>
      </c>
      <c r="H47" s="43" t="s">
        <v>23</v>
      </c>
      <c r="I47" s="43">
        <v>1959</v>
      </c>
      <c r="J47" s="43" t="s">
        <v>100</v>
      </c>
      <c r="K47" s="25" t="s">
        <v>25</v>
      </c>
      <c r="L47" s="25">
        <v>10</v>
      </c>
      <c r="M47" s="26">
        <v>0.039143518518518515</v>
      </c>
      <c r="N47" s="27">
        <v>0.003914351851851851</v>
      </c>
      <c r="O47" s="28">
        <v>5</v>
      </c>
      <c r="P47" s="22"/>
    </row>
    <row r="48" spans="1:16" ht="19.5" customHeight="1">
      <c r="A48" s="126">
        <v>41</v>
      </c>
      <c r="B48" s="124">
        <v>48</v>
      </c>
      <c r="C48" s="124" t="s">
        <v>102</v>
      </c>
      <c r="D48" s="120" t="s">
        <v>128</v>
      </c>
      <c r="E48" s="120" t="s">
        <v>21</v>
      </c>
      <c r="F48" s="120" t="s">
        <v>21</v>
      </c>
      <c r="G48" s="120" t="s">
        <v>21</v>
      </c>
      <c r="H48" s="120" t="s">
        <v>83</v>
      </c>
      <c r="I48" s="120">
        <v>1954</v>
      </c>
      <c r="J48" s="120" t="s">
        <v>129</v>
      </c>
      <c r="K48" s="120" t="s">
        <v>25</v>
      </c>
      <c r="L48" s="120">
        <v>10</v>
      </c>
      <c r="M48" s="121">
        <v>0.039143518518518515</v>
      </c>
      <c r="N48" s="122">
        <v>0.003914351851851851</v>
      </c>
      <c r="O48" s="123">
        <v>1</v>
      </c>
      <c r="P48" s="127"/>
    </row>
    <row r="49" spans="1:16" ht="19.5" customHeight="1">
      <c r="A49" s="23">
        <v>42</v>
      </c>
      <c r="B49" s="24">
        <v>37</v>
      </c>
      <c r="C49" s="24" t="s">
        <v>130</v>
      </c>
      <c r="D49" s="25" t="s">
        <v>131</v>
      </c>
      <c r="E49" s="25" t="s">
        <v>21</v>
      </c>
      <c r="F49" s="25" t="s">
        <v>21</v>
      </c>
      <c r="G49" s="25" t="s">
        <v>81</v>
      </c>
      <c r="H49" s="25" t="s">
        <v>23</v>
      </c>
      <c r="I49" s="25">
        <v>1949</v>
      </c>
      <c r="J49" s="25" t="s">
        <v>106</v>
      </c>
      <c r="K49" s="25" t="s">
        <v>25</v>
      </c>
      <c r="L49" s="25">
        <v>10</v>
      </c>
      <c r="M49" s="26">
        <v>0.03939814814814815</v>
      </c>
      <c r="N49" s="27">
        <v>0.003939814814814814</v>
      </c>
      <c r="O49" s="28">
        <v>3</v>
      </c>
      <c r="P49" s="22"/>
    </row>
    <row r="50" spans="1:16" ht="19.5" customHeight="1">
      <c r="A50" s="126">
        <v>43</v>
      </c>
      <c r="B50" s="124">
        <v>16</v>
      </c>
      <c r="C50" s="124" t="s">
        <v>132</v>
      </c>
      <c r="D50" s="120" t="s">
        <v>133</v>
      </c>
      <c r="E50" s="120" t="s">
        <v>21</v>
      </c>
      <c r="F50" s="120" t="s">
        <v>48</v>
      </c>
      <c r="G50" s="120" t="s">
        <v>74</v>
      </c>
      <c r="H50" s="120" t="s">
        <v>83</v>
      </c>
      <c r="I50" s="120">
        <v>1974</v>
      </c>
      <c r="J50" s="120" t="s">
        <v>134</v>
      </c>
      <c r="K50" s="120" t="s">
        <v>25</v>
      </c>
      <c r="L50" s="120">
        <v>10</v>
      </c>
      <c r="M50" s="121">
        <v>0.039467592592592596</v>
      </c>
      <c r="N50" s="122">
        <v>0.003946759259259259</v>
      </c>
      <c r="O50" s="123">
        <v>1</v>
      </c>
      <c r="P50" s="127"/>
    </row>
    <row r="51" spans="1:16" ht="19.5" customHeight="1" thickBot="1">
      <c r="A51" s="23">
        <v>44</v>
      </c>
      <c r="B51" s="31">
        <v>13</v>
      </c>
      <c r="C51" s="31" t="s">
        <v>135</v>
      </c>
      <c r="D51" s="32" t="s">
        <v>136</v>
      </c>
      <c r="E51" s="32" t="s">
        <v>21</v>
      </c>
      <c r="F51" s="32" t="s">
        <v>48</v>
      </c>
      <c r="G51" s="32" t="s">
        <v>74</v>
      </c>
      <c r="H51" s="32" t="s">
        <v>23</v>
      </c>
      <c r="I51" s="32">
        <v>1988</v>
      </c>
      <c r="J51" s="32" t="s">
        <v>38</v>
      </c>
      <c r="K51" s="32" t="s">
        <v>25</v>
      </c>
      <c r="L51" s="32">
        <v>10</v>
      </c>
      <c r="M51" s="40">
        <v>0.04273148148148148</v>
      </c>
      <c r="N51" s="41">
        <v>0.004273148148148148</v>
      </c>
      <c r="O51" s="33">
        <v>7</v>
      </c>
      <c r="P51" s="22"/>
    </row>
    <row r="52" spans="1:16" ht="19.5" customHeight="1" thickBot="1">
      <c r="A52" s="11"/>
      <c r="B52" s="11"/>
      <c r="C52" s="3"/>
      <c r="D52" s="3"/>
      <c r="E52" s="3"/>
      <c r="F52" s="3"/>
      <c r="G52" s="3"/>
      <c r="H52" s="3"/>
      <c r="I52" s="3"/>
      <c r="J52" s="3"/>
      <c r="K52" s="3"/>
      <c r="L52" s="36">
        <v>440</v>
      </c>
      <c r="M52" s="37">
        <v>1.4959953703703701</v>
      </c>
      <c r="N52" s="38">
        <v>0.0033999894781144777</v>
      </c>
      <c r="O52" s="39">
        <v>0.03399989478114478</v>
      </c>
      <c r="P52" s="13"/>
    </row>
    <row r="53" spans="1:16" ht="19.5" customHeight="1" thickBot="1">
      <c r="A53" s="115" t="s">
        <v>137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116"/>
      <c r="N53" s="83"/>
      <c r="O53" s="83"/>
      <c r="P53" s="83"/>
    </row>
    <row r="54" spans="1:16" ht="33.75" customHeight="1" thickBot="1">
      <c r="A54" s="79" t="s">
        <v>4</v>
      </c>
      <c r="B54" s="80" t="s">
        <v>5</v>
      </c>
      <c r="C54" s="80" t="s">
        <v>6</v>
      </c>
      <c r="D54" s="80" t="s">
        <v>7</v>
      </c>
      <c r="E54" s="80" t="s">
        <v>8</v>
      </c>
      <c r="F54" s="80" t="s">
        <v>9</v>
      </c>
      <c r="G54" s="80" t="s">
        <v>10</v>
      </c>
      <c r="H54" s="80" t="s">
        <v>11</v>
      </c>
      <c r="I54" s="80" t="s">
        <v>12</v>
      </c>
      <c r="J54" s="80" t="s">
        <v>13</v>
      </c>
      <c r="K54" s="80" t="s">
        <v>14</v>
      </c>
      <c r="L54" s="80" t="s">
        <v>15</v>
      </c>
      <c r="M54" s="80" t="s">
        <v>16</v>
      </c>
      <c r="N54" s="81" t="s">
        <v>17</v>
      </c>
      <c r="O54" s="82" t="s">
        <v>18</v>
      </c>
      <c r="P54" s="83"/>
    </row>
    <row r="55" spans="1:16" ht="19.5" customHeight="1">
      <c r="A55" s="84">
        <v>1</v>
      </c>
      <c r="B55" s="85">
        <v>32</v>
      </c>
      <c r="C55" s="85" t="s">
        <v>138</v>
      </c>
      <c r="D55" s="86" t="s">
        <v>139</v>
      </c>
      <c r="E55" s="86" t="s">
        <v>21</v>
      </c>
      <c r="F55" s="86" t="s">
        <v>65</v>
      </c>
      <c r="G55" s="86" t="s">
        <v>81</v>
      </c>
      <c r="H55" s="86" t="s">
        <v>23</v>
      </c>
      <c r="I55" s="86">
        <v>2001</v>
      </c>
      <c r="J55" s="86" t="s">
        <v>38</v>
      </c>
      <c r="K55" s="86" t="s">
        <v>140</v>
      </c>
      <c r="L55" s="86">
        <v>5</v>
      </c>
      <c r="M55" s="87">
        <v>0.029988425925925922</v>
      </c>
      <c r="N55" s="88">
        <v>0.005997685185185184</v>
      </c>
      <c r="O55" s="89">
        <v>1</v>
      </c>
      <c r="P55" s="83"/>
    </row>
    <row r="56" spans="1:16" ht="19.5" customHeight="1">
      <c r="A56" s="90">
        <v>2</v>
      </c>
      <c r="B56" s="91">
        <v>31</v>
      </c>
      <c r="C56" s="91" t="s">
        <v>141</v>
      </c>
      <c r="D56" s="92" t="s">
        <v>139</v>
      </c>
      <c r="E56" s="92" t="s">
        <v>21</v>
      </c>
      <c r="F56" s="92" t="s">
        <v>65</v>
      </c>
      <c r="G56" s="92" t="s">
        <v>65</v>
      </c>
      <c r="H56" s="92" t="s">
        <v>23</v>
      </c>
      <c r="I56" s="92">
        <v>1970</v>
      </c>
      <c r="J56" s="92" t="s">
        <v>30</v>
      </c>
      <c r="K56" s="93" t="s">
        <v>140</v>
      </c>
      <c r="L56" s="93">
        <v>5</v>
      </c>
      <c r="M56" s="94">
        <v>0.030115740740740738</v>
      </c>
      <c r="N56" s="95">
        <v>0.006023148148148147</v>
      </c>
      <c r="O56" s="96">
        <v>1</v>
      </c>
      <c r="P56" s="83"/>
    </row>
    <row r="57" spans="1:16" ht="19.5" customHeight="1">
      <c r="A57" s="117">
        <v>3</v>
      </c>
      <c r="B57" s="118">
        <v>11</v>
      </c>
      <c r="C57" s="118" t="s">
        <v>142</v>
      </c>
      <c r="D57" s="119" t="s">
        <v>89</v>
      </c>
      <c r="E57" s="119" t="s">
        <v>21</v>
      </c>
      <c r="F57" s="119" t="s">
        <v>90</v>
      </c>
      <c r="G57" s="119" t="s">
        <v>90</v>
      </c>
      <c r="H57" s="119" t="s">
        <v>83</v>
      </c>
      <c r="I57" s="119">
        <v>2001</v>
      </c>
      <c r="J57" s="119" t="s">
        <v>114</v>
      </c>
      <c r="K57" s="120" t="s">
        <v>140</v>
      </c>
      <c r="L57" s="120">
        <v>5</v>
      </c>
      <c r="M57" s="121">
        <v>0.0305787037037037</v>
      </c>
      <c r="N57" s="122">
        <v>0.00611574074074074</v>
      </c>
      <c r="O57" s="123">
        <v>1</v>
      </c>
      <c r="P57" s="130"/>
    </row>
    <row r="58" spans="1:16" ht="19.5" customHeight="1">
      <c r="A58" s="117">
        <v>4</v>
      </c>
      <c r="B58" s="118">
        <v>5</v>
      </c>
      <c r="C58" s="118" t="s">
        <v>143</v>
      </c>
      <c r="D58" s="119" t="s">
        <v>144</v>
      </c>
      <c r="E58" s="119" t="s">
        <v>21</v>
      </c>
      <c r="F58" s="119" t="s">
        <v>21</v>
      </c>
      <c r="G58" s="119" t="s">
        <v>21</v>
      </c>
      <c r="H58" s="119" t="s">
        <v>83</v>
      </c>
      <c r="I58" s="119">
        <v>1996</v>
      </c>
      <c r="J58" s="119" t="s">
        <v>114</v>
      </c>
      <c r="K58" s="120" t="s">
        <v>140</v>
      </c>
      <c r="L58" s="120">
        <v>5</v>
      </c>
      <c r="M58" s="121">
        <v>0.03298611111111111</v>
      </c>
      <c r="N58" s="122">
        <v>0.006597222222222222</v>
      </c>
      <c r="O58" s="123">
        <v>2</v>
      </c>
      <c r="P58" s="130"/>
    </row>
    <row r="59" spans="1:16" ht="19.5" customHeight="1">
      <c r="A59" s="117">
        <v>5</v>
      </c>
      <c r="B59" s="118">
        <v>4</v>
      </c>
      <c r="C59" s="118" t="s">
        <v>145</v>
      </c>
      <c r="D59" s="119" t="s">
        <v>144</v>
      </c>
      <c r="E59" s="119" t="s">
        <v>21</v>
      </c>
      <c r="F59" s="119" t="s">
        <v>21</v>
      </c>
      <c r="G59" s="119" t="s">
        <v>21</v>
      </c>
      <c r="H59" s="119" t="s">
        <v>83</v>
      </c>
      <c r="I59" s="119">
        <v>1967</v>
      </c>
      <c r="J59" s="119" t="s">
        <v>134</v>
      </c>
      <c r="K59" s="120" t="s">
        <v>140</v>
      </c>
      <c r="L59" s="120">
        <v>5</v>
      </c>
      <c r="M59" s="121">
        <v>0.03302083333333333</v>
      </c>
      <c r="N59" s="122">
        <v>0.006604166666666666</v>
      </c>
      <c r="O59" s="123">
        <v>1</v>
      </c>
      <c r="P59" s="130"/>
    </row>
    <row r="60" spans="1:16" ht="19.5" customHeight="1">
      <c r="A60" s="117">
        <v>6</v>
      </c>
      <c r="B60" s="124">
        <v>27</v>
      </c>
      <c r="C60" s="124" t="s">
        <v>146</v>
      </c>
      <c r="D60" s="120" t="s">
        <v>147</v>
      </c>
      <c r="E60" s="120" t="s">
        <v>21</v>
      </c>
      <c r="F60" s="120" t="s">
        <v>21</v>
      </c>
      <c r="G60" s="120" t="s">
        <v>21</v>
      </c>
      <c r="H60" s="120" t="s">
        <v>83</v>
      </c>
      <c r="I60" s="120">
        <v>1973</v>
      </c>
      <c r="J60" s="120" t="s">
        <v>134</v>
      </c>
      <c r="K60" s="120" t="s">
        <v>140</v>
      </c>
      <c r="L60" s="120">
        <v>5</v>
      </c>
      <c r="M60" s="121">
        <v>0.03302083333333333</v>
      </c>
      <c r="N60" s="122">
        <v>0.006604166666666666</v>
      </c>
      <c r="O60" s="123">
        <v>2</v>
      </c>
      <c r="P60" s="130"/>
    </row>
    <row r="61" spans="1:16" ht="19.5" customHeight="1" thickBot="1">
      <c r="A61" s="104">
        <v>7</v>
      </c>
      <c r="B61" s="97">
        <v>23</v>
      </c>
      <c r="C61" s="97" t="s">
        <v>148</v>
      </c>
      <c r="D61" s="98" t="s">
        <v>149</v>
      </c>
      <c r="E61" s="98" t="s">
        <v>21</v>
      </c>
      <c r="F61" s="98" t="s">
        <v>21</v>
      </c>
      <c r="G61" s="98" t="s">
        <v>21</v>
      </c>
      <c r="H61" s="98" t="s">
        <v>23</v>
      </c>
      <c r="I61" s="98">
        <v>1941</v>
      </c>
      <c r="J61" s="98" t="s">
        <v>150</v>
      </c>
      <c r="K61" s="98" t="s">
        <v>140</v>
      </c>
      <c r="L61" s="98">
        <v>5</v>
      </c>
      <c r="M61" s="99">
        <v>0.03462962962962963</v>
      </c>
      <c r="N61" s="100">
        <v>0.006925925925925926</v>
      </c>
      <c r="O61" s="101">
        <v>1</v>
      </c>
      <c r="P61" s="83"/>
    </row>
    <row r="62" spans="1:16" ht="19.5" customHeight="1" thickBo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4">
        <v>35</v>
      </c>
      <c r="M62" s="75">
        <v>0.22434027777777776</v>
      </c>
      <c r="N62" s="76">
        <v>0.006409722222222222</v>
      </c>
      <c r="O62" s="77">
        <v>0.03204861111111111</v>
      </c>
      <c r="P62" s="83"/>
    </row>
    <row r="63" spans="1:16" ht="19.5" customHeight="1" thickBot="1">
      <c r="A63" s="112" t="s">
        <v>151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4"/>
      <c r="N63" s="113"/>
      <c r="O63" s="113"/>
      <c r="P63" s="113"/>
    </row>
    <row r="64" spans="1:16" ht="31.5" customHeight="1" thickBot="1">
      <c r="A64" s="106" t="s">
        <v>4</v>
      </c>
      <c r="B64" s="107" t="s">
        <v>5</v>
      </c>
      <c r="C64" s="107" t="s">
        <v>6</v>
      </c>
      <c r="D64" s="107" t="s">
        <v>7</v>
      </c>
      <c r="E64" s="107" t="s">
        <v>8</v>
      </c>
      <c r="F64" s="107" t="s">
        <v>9</v>
      </c>
      <c r="G64" s="107" t="s">
        <v>10</v>
      </c>
      <c r="H64" s="107" t="s">
        <v>11</v>
      </c>
      <c r="I64" s="107" t="s">
        <v>12</v>
      </c>
      <c r="J64" s="107" t="s">
        <v>13</v>
      </c>
      <c r="K64" s="107" t="s">
        <v>14</v>
      </c>
      <c r="L64" s="107" t="s">
        <v>15</v>
      </c>
      <c r="M64" s="107" t="s">
        <v>16</v>
      </c>
      <c r="N64" s="108" t="s">
        <v>17</v>
      </c>
      <c r="O64" s="109" t="s">
        <v>18</v>
      </c>
      <c r="P64" s="44"/>
    </row>
    <row r="65" spans="1:16" ht="19.5" customHeight="1">
      <c r="A65" s="52">
        <v>1</v>
      </c>
      <c r="B65" s="53">
        <v>39</v>
      </c>
      <c r="C65" s="53" t="s">
        <v>152</v>
      </c>
      <c r="D65" s="54" t="s">
        <v>80</v>
      </c>
      <c r="E65" s="54" t="s">
        <v>21</v>
      </c>
      <c r="F65" s="54" t="s">
        <v>65</v>
      </c>
      <c r="G65" s="54" t="s">
        <v>81</v>
      </c>
      <c r="H65" s="54" t="s">
        <v>23</v>
      </c>
      <c r="I65" s="54">
        <v>2000</v>
      </c>
      <c r="J65" s="54" t="s">
        <v>153</v>
      </c>
      <c r="K65" s="54" t="s">
        <v>154</v>
      </c>
      <c r="L65" s="54">
        <v>2.085</v>
      </c>
      <c r="M65" s="55">
        <v>0.006689814814814814</v>
      </c>
      <c r="N65" s="56">
        <v>0.0032085442756905583</v>
      </c>
      <c r="O65" s="57">
        <v>1</v>
      </c>
      <c r="P65" s="34"/>
    </row>
    <row r="66" spans="1:16" ht="19.5" customHeight="1">
      <c r="A66" s="110">
        <v>2</v>
      </c>
      <c r="B66" s="62">
        <v>38</v>
      </c>
      <c r="C66" s="62" t="s">
        <v>77</v>
      </c>
      <c r="D66" s="58" t="s">
        <v>80</v>
      </c>
      <c r="E66" s="58" t="s">
        <v>21</v>
      </c>
      <c r="F66" s="58" t="s">
        <v>65</v>
      </c>
      <c r="G66" s="58" t="s">
        <v>81</v>
      </c>
      <c r="H66" s="58" t="s">
        <v>23</v>
      </c>
      <c r="I66" s="58">
        <v>2003</v>
      </c>
      <c r="J66" s="58" t="s">
        <v>23</v>
      </c>
      <c r="K66" s="58" t="s">
        <v>154</v>
      </c>
      <c r="L66" s="58">
        <v>2.085</v>
      </c>
      <c r="M66" s="59">
        <v>0.007662037037037037</v>
      </c>
      <c r="N66" s="60">
        <v>0.003674837907451816</v>
      </c>
      <c r="O66" s="61">
        <v>2</v>
      </c>
      <c r="P66" s="35"/>
    </row>
    <row r="67" spans="1:16" ht="19.5" customHeight="1" thickBot="1">
      <c r="A67" s="111">
        <v>3</v>
      </c>
      <c r="B67" s="63">
        <v>18</v>
      </c>
      <c r="C67" s="63" t="s">
        <v>155</v>
      </c>
      <c r="D67" s="64" t="s">
        <v>56</v>
      </c>
      <c r="E67" s="64" t="s">
        <v>21</v>
      </c>
      <c r="F67" s="64" t="s">
        <v>57</v>
      </c>
      <c r="G67" s="64" t="s">
        <v>57</v>
      </c>
      <c r="H67" s="64" t="s">
        <v>23</v>
      </c>
      <c r="I67" s="64">
        <v>2004</v>
      </c>
      <c r="J67" s="64" t="s">
        <v>23</v>
      </c>
      <c r="K67" s="64" t="s">
        <v>154</v>
      </c>
      <c r="L67" s="64">
        <v>2.085</v>
      </c>
      <c r="M67" s="65">
        <v>0.007766203703703703</v>
      </c>
      <c r="N67" s="66">
        <v>0.0037247979394262366</v>
      </c>
      <c r="O67" s="67">
        <v>3</v>
      </c>
      <c r="P67" s="45"/>
    </row>
    <row r="68" spans="1:16" ht="15.75" thickBot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0">
        <v>6.255</v>
      </c>
      <c r="M68" s="71">
        <v>0.022118055555555554</v>
      </c>
      <c r="N68" s="72">
        <v>0.0035360600408562036</v>
      </c>
      <c r="O68" s="73">
        <v>0.007372685185185184</v>
      </c>
      <c r="P68" s="1"/>
    </row>
    <row r="69" spans="1:16" ht="15">
      <c r="A69" s="9" t="s">
        <v>156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0" t="s">
        <v>157</v>
      </c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0" t="s">
        <v>158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0" t="s">
        <v>159</v>
      </c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2"/>
      <c r="O72" s="1"/>
      <c r="P72" s="1"/>
    </row>
    <row r="73" spans="1:16" ht="15">
      <c r="A73" s="14" t="s">
        <v>160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2"/>
      <c r="O73" s="1"/>
      <c r="P73" s="1"/>
    </row>
    <row r="74" spans="1:16" ht="15">
      <c r="A74" s="10" t="s">
        <v>161</v>
      </c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0" t="s">
        <v>162</v>
      </c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46" t="s">
        <v>163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46" t="s">
        <v>164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</row>
    <row r="82" ht="15">
      <c r="M82" s="12"/>
    </row>
    <row r="83" ht="15">
      <c r="M8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2015-01-25T19:54:22Z</dcterms:created>
  <dcterms:modified xsi:type="dcterms:W3CDTF">2015-02-08T18:32:22Z</dcterms:modified>
  <cp:category/>
  <cp:version/>
  <cp:contentType/>
  <cp:contentStatus/>
</cp:coreProperties>
</file>